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ff\Downloads\"/>
    </mc:Choice>
  </mc:AlternateContent>
  <xr:revisionPtr revIDLastSave="0" documentId="13_ncr:1_{572444B6-C424-421C-821D-803DD7ABFF44}" xr6:coauthVersionLast="47" xr6:coauthVersionMax="47" xr10:uidLastSave="{00000000-0000-0000-0000-000000000000}"/>
  <workbookProtection workbookAlgorithmName="SHA-512" workbookHashValue="xkDozcn8P5W69xc/XVDt0UJSPLPJE5Z4sW2lb92QENkXdgCH37GgNfKZrfjf9qwV3/MhBN+S9tu4jjjWr70KeA==" workbookSaltValue="qpexUnRMUFTznwl9JB5Jow==" workbookSpinCount="100000" lockStructure="1"/>
  <bookViews>
    <workbookView xWindow="-120" yWindow="-120" windowWidth="20730" windowHeight="11160" xr2:uid="{4360B5AD-4722-49F4-8C54-0B68804C19B9}"/>
  </bookViews>
  <sheets>
    <sheet name="SET UP" sheetId="6" r:id="rId1"/>
    <sheet name="DECISIONS" sheetId="5" r:id="rId2"/>
    <sheet name="GAME" sheetId="7" state="hidden" r:id="rId3"/>
    <sheet name="RESULTS" sheetId="8" r:id="rId4"/>
    <sheet name="SHARES" sheetId="9" r:id="rId5"/>
    <sheet name="FIT TO NEEDS" sheetId="10" r:id="rId6"/>
  </sheets>
  <definedNames>
    <definedName name="assess">#REF!</definedName>
    <definedName name="s1needs">#REF!</definedName>
    <definedName name="s2needs">#REF!</definedName>
    <definedName name="s3needs">#REF!</definedName>
    <definedName name="s4needs">#REF!</definedName>
    <definedName name="segment1">GAME!$S$10:$S$15</definedName>
    <definedName name="segment2">GAME!$T$10:$T$15</definedName>
    <definedName name="segment3">GAME!$U$10:$U$15</definedName>
    <definedName name="segment4">GAME!$V$10:$V$15</definedName>
    <definedName name="swot">GAME!$DQ$17:$DR$24</definedName>
    <definedName name="swotrev">GAME!$DU$25:$DV$29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05" i="7" l="1"/>
  <c r="AA305" i="7"/>
  <c r="AB305" i="7"/>
  <c r="AC305" i="7"/>
  <c r="AD305" i="7"/>
  <c r="AE305" i="7"/>
  <c r="AF305" i="7"/>
  <c r="AG305" i="7"/>
  <c r="AH305" i="7"/>
  <c r="Y305" i="7"/>
  <c r="Z273" i="7"/>
  <c r="AA273" i="7"/>
  <c r="AB273" i="7"/>
  <c r="AC273" i="7"/>
  <c r="AD273" i="7"/>
  <c r="AE273" i="7"/>
  <c r="AF273" i="7"/>
  <c r="AG273" i="7"/>
  <c r="AH273" i="7"/>
  <c r="Y273" i="7"/>
  <c r="Z241" i="7"/>
  <c r="AA241" i="7"/>
  <c r="AB241" i="7"/>
  <c r="AC241" i="7"/>
  <c r="AD241" i="7"/>
  <c r="AE241" i="7"/>
  <c r="AF241" i="7"/>
  <c r="AG241" i="7"/>
  <c r="AH241" i="7"/>
  <c r="Y241" i="7"/>
  <c r="Z209" i="7"/>
  <c r="AA209" i="7"/>
  <c r="AB209" i="7"/>
  <c r="AC209" i="7"/>
  <c r="AD209" i="7"/>
  <c r="AE209" i="7"/>
  <c r="AF209" i="7"/>
  <c r="AG209" i="7"/>
  <c r="AH209" i="7"/>
  <c r="Y209" i="7"/>
  <c r="Z177" i="7"/>
  <c r="AA177" i="7"/>
  <c r="AB177" i="7"/>
  <c r="AC177" i="7"/>
  <c r="AD177" i="7"/>
  <c r="AE177" i="7"/>
  <c r="AF177" i="7"/>
  <c r="AG177" i="7"/>
  <c r="AH177" i="7"/>
  <c r="Y177" i="7"/>
  <c r="Z145" i="7"/>
  <c r="AA145" i="7"/>
  <c r="AB145" i="7"/>
  <c r="AC145" i="7"/>
  <c r="AD145" i="7"/>
  <c r="AE145" i="7"/>
  <c r="AF145" i="7"/>
  <c r="AG145" i="7"/>
  <c r="AH145" i="7"/>
  <c r="Y145" i="7"/>
  <c r="Z113" i="7"/>
  <c r="AA113" i="7"/>
  <c r="AB113" i="7"/>
  <c r="AC113" i="7"/>
  <c r="AD113" i="7"/>
  <c r="AE113" i="7"/>
  <c r="AF113" i="7"/>
  <c r="AG113" i="7"/>
  <c r="AH113" i="7"/>
  <c r="Y113" i="7"/>
  <c r="Z81" i="7"/>
  <c r="AA81" i="7"/>
  <c r="AB81" i="7"/>
  <c r="AC81" i="7"/>
  <c r="AD81" i="7"/>
  <c r="AE81" i="7"/>
  <c r="AF81" i="7"/>
  <c r="AG81" i="7"/>
  <c r="AH81" i="7"/>
  <c r="Y81" i="7"/>
  <c r="AH49" i="7"/>
  <c r="Z49" i="7"/>
  <c r="AA49" i="7"/>
  <c r="AB49" i="7"/>
  <c r="AC49" i="7"/>
  <c r="AD49" i="7"/>
  <c r="AE49" i="7"/>
  <c r="AF49" i="7"/>
  <c r="AG49" i="7"/>
  <c r="Y49" i="7"/>
  <c r="AF17" i="7"/>
  <c r="AG17" i="7"/>
  <c r="AH17" i="7"/>
  <c r="X306" i="7"/>
  <c r="X274" i="7"/>
  <c r="X242" i="7"/>
  <c r="X210" i="7"/>
  <c r="X178" i="7"/>
  <c r="X146" i="7"/>
  <c r="X114" i="7"/>
  <c r="AA59" i="5" l="1"/>
  <c r="AA91" i="5"/>
  <c r="Z91" i="5"/>
  <c r="Y91" i="5"/>
  <c r="X91" i="5"/>
  <c r="W91" i="5"/>
  <c r="V91" i="5"/>
  <c r="U91" i="5"/>
  <c r="T91" i="5"/>
  <c r="S91" i="5"/>
  <c r="R91" i="5"/>
  <c r="AA90" i="5"/>
  <c r="Z90" i="5"/>
  <c r="Y90" i="5"/>
  <c r="X90" i="5"/>
  <c r="W90" i="5"/>
  <c r="V90" i="5"/>
  <c r="U90" i="5"/>
  <c r="T90" i="5"/>
  <c r="S90" i="5"/>
  <c r="R90" i="5"/>
  <c r="AA89" i="5"/>
  <c r="Z89" i="5"/>
  <c r="Y89" i="5"/>
  <c r="X89" i="5"/>
  <c r="W89" i="5"/>
  <c r="V89" i="5"/>
  <c r="U89" i="5"/>
  <c r="T89" i="5"/>
  <c r="S89" i="5"/>
  <c r="R89" i="5"/>
  <c r="AA88" i="5"/>
  <c r="Z88" i="5"/>
  <c r="Y88" i="5"/>
  <c r="X88" i="5"/>
  <c r="W88" i="5"/>
  <c r="V88" i="5"/>
  <c r="U88" i="5"/>
  <c r="T88" i="5"/>
  <c r="S88" i="5"/>
  <c r="R88" i="5"/>
  <c r="AA87" i="5"/>
  <c r="Z87" i="5"/>
  <c r="Y87" i="5"/>
  <c r="X87" i="5"/>
  <c r="W87" i="5"/>
  <c r="V87" i="5"/>
  <c r="U87" i="5"/>
  <c r="T87" i="5"/>
  <c r="S87" i="5"/>
  <c r="R87" i="5"/>
  <c r="AA86" i="5"/>
  <c r="Z86" i="5"/>
  <c r="Y86" i="5"/>
  <c r="X86" i="5"/>
  <c r="W86" i="5"/>
  <c r="V86" i="5"/>
  <c r="U86" i="5"/>
  <c r="T86" i="5"/>
  <c r="S86" i="5"/>
  <c r="R86" i="5"/>
  <c r="AA83" i="5"/>
  <c r="Z83" i="5"/>
  <c r="Y83" i="5"/>
  <c r="X83" i="5"/>
  <c r="W83" i="5"/>
  <c r="V83" i="5"/>
  <c r="U83" i="5"/>
  <c r="T83" i="5"/>
  <c r="S83" i="5"/>
  <c r="R83" i="5"/>
  <c r="AA82" i="5"/>
  <c r="Z82" i="5"/>
  <c r="Y82" i="5"/>
  <c r="X82" i="5"/>
  <c r="W82" i="5"/>
  <c r="V82" i="5"/>
  <c r="U82" i="5"/>
  <c r="T82" i="5"/>
  <c r="S82" i="5"/>
  <c r="R82" i="5"/>
  <c r="AA81" i="5"/>
  <c r="Z81" i="5"/>
  <c r="Y81" i="5"/>
  <c r="X81" i="5"/>
  <c r="W81" i="5"/>
  <c r="V81" i="5"/>
  <c r="U81" i="5"/>
  <c r="T81" i="5"/>
  <c r="S81" i="5"/>
  <c r="R81" i="5"/>
  <c r="AA80" i="5"/>
  <c r="Z80" i="5"/>
  <c r="Y80" i="5"/>
  <c r="X80" i="5"/>
  <c r="W80" i="5"/>
  <c r="V80" i="5"/>
  <c r="U80" i="5"/>
  <c r="T80" i="5"/>
  <c r="S80" i="5"/>
  <c r="R80" i="5"/>
  <c r="AA79" i="5"/>
  <c r="Z79" i="5"/>
  <c r="Y79" i="5"/>
  <c r="X79" i="5"/>
  <c r="W79" i="5"/>
  <c r="V79" i="5"/>
  <c r="U79" i="5"/>
  <c r="T79" i="5"/>
  <c r="S79" i="5"/>
  <c r="R79" i="5"/>
  <c r="AA78" i="5"/>
  <c r="Z78" i="5"/>
  <c r="Y78" i="5"/>
  <c r="X78" i="5"/>
  <c r="W78" i="5"/>
  <c r="V78" i="5"/>
  <c r="U78" i="5"/>
  <c r="T78" i="5"/>
  <c r="S78" i="5"/>
  <c r="R78" i="5"/>
  <c r="AA75" i="5"/>
  <c r="Z75" i="5"/>
  <c r="Y75" i="5"/>
  <c r="X75" i="5"/>
  <c r="W75" i="5"/>
  <c r="V75" i="5"/>
  <c r="U75" i="5"/>
  <c r="T75" i="5"/>
  <c r="S75" i="5"/>
  <c r="R75" i="5"/>
  <c r="AA74" i="5"/>
  <c r="Z74" i="5"/>
  <c r="Y74" i="5"/>
  <c r="X74" i="5"/>
  <c r="W74" i="5"/>
  <c r="V74" i="5"/>
  <c r="U74" i="5"/>
  <c r="T74" i="5"/>
  <c r="S74" i="5"/>
  <c r="R74" i="5"/>
  <c r="AA73" i="5"/>
  <c r="Z73" i="5"/>
  <c r="Y73" i="5"/>
  <c r="X73" i="5"/>
  <c r="W73" i="5"/>
  <c r="V73" i="5"/>
  <c r="U73" i="5"/>
  <c r="T73" i="5"/>
  <c r="S73" i="5"/>
  <c r="R73" i="5"/>
  <c r="AA72" i="5"/>
  <c r="Z72" i="5"/>
  <c r="Y72" i="5"/>
  <c r="X72" i="5"/>
  <c r="W72" i="5"/>
  <c r="V72" i="5"/>
  <c r="U72" i="5"/>
  <c r="T72" i="5"/>
  <c r="S72" i="5"/>
  <c r="R72" i="5"/>
  <c r="AA71" i="5"/>
  <c r="Z71" i="5"/>
  <c r="Y71" i="5"/>
  <c r="X71" i="5"/>
  <c r="W71" i="5"/>
  <c r="V71" i="5"/>
  <c r="U71" i="5"/>
  <c r="T71" i="5"/>
  <c r="S71" i="5"/>
  <c r="R71" i="5"/>
  <c r="AA70" i="5"/>
  <c r="Z70" i="5"/>
  <c r="Y70" i="5"/>
  <c r="X70" i="5"/>
  <c r="W70" i="5"/>
  <c r="V70" i="5"/>
  <c r="U70" i="5"/>
  <c r="T70" i="5"/>
  <c r="S70" i="5"/>
  <c r="R70" i="5"/>
  <c r="AA67" i="5"/>
  <c r="Z67" i="5"/>
  <c r="Y67" i="5"/>
  <c r="X67" i="5"/>
  <c r="W67" i="5"/>
  <c r="V67" i="5"/>
  <c r="U67" i="5"/>
  <c r="T67" i="5"/>
  <c r="S67" i="5"/>
  <c r="R67" i="5"/>
  <c r="AA66" i="5"/>
  <c r="Z66" i="5"/>
  <c r="Y66" i="5"/>
  <c r="X66" i="5"/>
  <c r="W66" i="5"/>
  <c r="V66" i="5"/>
  <c r="U66" i="5"/>
  <c r="T66" i="5"/>
  <c r="S66" i="5"/>
  <c r="R66" i="5"/>
  <c r="AA65" i="5"/>
  <c r="Z65" i="5"/>
  <c r="Y65" i="5"/>
  <c r="X65" i="5"/>
  <c r="W65" i="5"/>
  <c r="V65" i="5"/>
  <c r="U65" i="5"/>
  <c r="T65" i="5"/>
  <c r="S65" i="5"/>
  <c r="R65" i="5"/>
  <c r="AA64" i="5"/>
  <c r="Z64" i="5"/>
  <c r="Y64" i="5"/>
  <c r="X64" i="5"/>
  <c r="W64" i="5"/>
  <c r="V64" i="5"/>
  <c r="U64" i="5"/>
  <c r="T64" i="5"/>
  <c r="S64" i="5"/>
  <c r="R64" i="5"/>
  <c r="AA63" i="5"/>
  <c r="Z63" i="5"/>
  <c r="Y63" i="5"/>
  <c r="X63" i="5"/>
  <c r="W63" i="5"/>
  <c r="V63" i="5"/>
  <c r="U63" i="5"/>
  <c r="T63" i="5"/>
  <c r="S63" i="5"/>
  <c r="R63" i="5"/>
  <c r="AA62" i="5"/>
  <c r="Z62" i="5"/>
  <c r="Y62" i="5"/>
  <c r="X62" i="5"/>
  <c r="W62" i="5"/>
  <c r="V62" i="5"/>
  <c r="U62" i="5"/>
  <c r="T62" i="5"/>
  <c r="S62" i="5"/>
  <c r="R62" i="5"/>
  <c r="Z59" i="5"/>
  <c r="Y59" i="5"/>
  <c r="X59" i="5"/>
  <c r="W59" i="5"/>
  <c r="V59" i="5"/>
  <c r="U59" i="5"/>
  <c r="T59" i="5"/>
  <c r="S59" i="5"/>
  <c r="R59" i="5"/>
  <c r="AA58" i="5"/>
  <c r="Z58" i="5"/>
  <c r="Y58" i="5"/>
  <c r="X58" i="5"/>
  <c r="W58" i="5"/>
  <c r="V58" i="5"/>
  <c r="U58" i="5"/>
  <c r="T58" i="5"/>
  <c r="S58" i="5"/>
  <c r="R58" i="5"/>
  <c r="AA57" i="5"/>
  <c r="Z57" i="5"/>
  <c r="Y57" i="5"/>
  <c r="X57" i="5"/>
  <c r="W57" i="5"/>
  <c r="V57" i="5"/>
  <c r="U57" i="5"/>
  <c r="T57" i="5"/>
  <c r="S57" i="5"/>
  <c r="R57" i="5"/>
  <c r="AA56" i="5"/>
  <c r="Z56" i="5"/>
  <c r="Y56" i="5"/>
  <c r="X56" i="5"/>
  <c r="W56" i="5"/>
  <c r="V56" i="5"/>
  <c r="U56" i="5"/>
  <c r="T56" i="5"/>
  <c r="S56" i="5"/>
  <c r="R56" i="5"/>
  <c r="AA55" i="5"/>
  <c r="Z55" i="5"/>
  <c r="Y55" i="5"/>
  <c r="X55" i="5"/>
  <c r="W55" i="5"/>
  <c r="V55" i="5"/>
  <c r="U55" i="5"/>
  <c r="T55" i="5"/>
  <c r="S55" i="5"/>
  <c r="R55" i="5"/>
  <c r="AA54" i="5"/>
  <c r="Z54" i="5"/>
  <c r="Y54" i="5"/>
  <c r="X54" i="5"/>
  <c r="W54" i="5"/>
  <c r="V54" i="5"/>
  <c r="U54" i="5"/>
  <c r="T54" i="5"/>
  <c r="S54" i="5"/>
  <c r="R54" i="5"/>
  <c r="AA51" i="5"/>
  <c r="Z51" i="5"/>
  <c r="Y51" i="5"/>
  <c r="X51" i="5"/>
  <c r="W51" i="5"/>
  <c r="V51" i="5"/>
  <c r="U51" i="5"/>
  <c r="T51" i="5"/>
  <c r="S51" i="5"/>
  <c r="R51" i="5"/>
  <c r="AA50" i="5"/>
  <c r="Z50" i="5"/>
  <c r="Y50" i="5"/>
  <c r="X50" i="5"/>
  <c r="W50" i="5"/>
  <c r="V50" i="5"/>
  <c r="U50" i="5"/>
  <c r="T50" i="5"/>
  <c r="S50" i="5"/>
  <c r="R50" i="5"/>
  <c r="AA49" i="5"/>
  <c r="Z49" i="5"/>
  <c r="Y49" i="5"/>
  <c r="X49" i="5"/>
  <c r="W49" i="5"/>
  <c r="V49" i="5"/>
  <c r="U49" i="5"/>
  <c r="T49" i="5"/>
  <c r="S49" i="5"/>
  <c r="R49" i="5"/>
  <c r="AA48" i="5"/>
  <c r="Z48" i="5"/>
  <c r="Y48" i="5"/>
  <c r="X48" i="5"/>
  <c r="W48" i="5"/>
  <c r="V48" i="5"/>
  <c r="U48" i="5"/>
  <c r="T48" i="5"/>
  <c r="S48" i="5"/>
  <c r="R48" i="5"/>
  <c r="AA47" i="5"/>
  <c r="Z47" i="5"/>
  <c r="Y47" i="5"/>
  <c r="X47" i="5"/>
  <c r="W47" i="5"/>
  <c r="V47" i="5"/>
  <c r="U47" i="5"/>
  <c r="T47" i="5"/>
  <c r="S47" i="5"/>
  <c r="R47" i="5"/>
  <c r="AA46" i="5"/>
  <c r="Z46" i="5"/>
  <c r="Y46" i="5"/>
  <c r="X46" i="5"/>
  <c r="W46" i="5"/>
  <c r="V46" i="5"/>
  <c r="U46" i="5"/>
  <c r="T46" i="5"/>
  <c r="S46" i="5"/>
  <c r="R46" i="5"/>
  <c r="AA43" i="5"/>
  <c r="Z43" i="5"/>
  <c r="Y43" i="5"/>
  <c r="X43" i="5"/>
  <c r="W43" i="5"/>
  <c r="V43" i="5"/>
  <c r="U43" i="5"/>
  <c r="T43" i="5"/>
  <c r="S43" i="5"/>
  <c r="R43" i="5"/>
  <c r="AA42" i="5"/>
  <c r="Z42" i="5"/>
  <c r="Y42" i="5"/>
  <c r="X42" i="5"/>
  <c r="W42" i="5"/>
  <c r="V42" i="5"/>
  <c r="U42" i="5"/>
  <c r="T42" i="5"/>
  <c r="S42" i="5"/>
  <c r="R42" i="5"/>
  <c r="AA41" i="5"/>
  <c r="Z41" i="5"/>
  <c r="Y41" i="5"/>
  <c r="X41" i="5"/>
  <c r="W41" i="5"/>
  <c r="V41" i="5"/>
  <c r="U41" i="5"/>
  <c r="T41" i="5"/>
  <c r="S41" i="5"/>
  <c r="R41" i="5"/>
  <c r="AA40" i="5"/>
  <c r="Z40" i="5"/>
  <c r="Y40" i="5"/>
  <c r="X40" i="5"/>
  <c r="W40" i="5"/>
  <c r="V40" i="5"/>
  <c r="U40" i="5"/>
  <c r="T40" i="5"/>
  <c r="S40" i="5"/>
  <c r="R40" i="5"/>
  <c r="AA39" i="5"/>
  <c r="Z39" i="5"/>
  <c r="Y39" i="5"/>
  <c r="X39" i="5"/>
  <c r="W39" i="5"/>
  <c r="V39" i="5"/>
  <c r="U39" i="5"/>
  <c r="T39" i="5"/>
  <c r="S39" i="5"/>
  <c r="R39" i="5"/>
  <c r="AA38" i="5"/>
  <c r="Z38" i="5"/>
  <c r="Y38" i="5"/>
  <c r="X38" i="5"/>
  <c r="W38" i="5"/>
  <c r="V38" i="5"/>
  <c r="U38" i="5"/>
  <c r="T38" i="5"/>
  <c r="S38" i="5"/>
  <c r="R38" i="5"/>
  <c r="AA35" i="5"/>
  <c r="Z35" i="5"/>
  <c r="Y35" i="5"/>
  <c r="X35" i="5"/>
  <c r="W35" i="5"/>
  <c r="V35" i="5"/>
  <c r="U35" i="5"/>
  <c r="T35" i="5"/>
  <c r="S35" i="5"/>
  <c r="R35" i="5"/>
  <c r="AA34" i="5"/>
  <c r="Z34" i="5"/>
  <c r="Y34" i="5"/>
  <c r="X34" i="5"/>
  <c r="W34" i="5"/>
  <c r="V34" i="5"/>
  <c r="U34" i="5"/>
  <c r="T34" i="5"/>
  <c r="S34" i="5"/>
  <c r="R34" i="5"/>
  <c r="AA33" i="5"/>
  <c r="Z33" i="5"/>
  <c r="Y33" i="5"/>
  <c r="X33" i="5"/>
  <c r="W33" i="5"/>
  <c r="V33" i="5"/>
  <c r="U33" i="5"/>
  <c r="T33" i="5"/>
  <c r="S33" i="5"/>
  <c r="R33" i="5"/>
  <c r="AA32" i="5"/>
  <c r="Z32" i="5"/>
  <c r="Y32" i="5"/>
  <c r="X32" i="5"/>
  <c r="W32" i="5"/>
  <c r="V32" i="5"/>
  <c r="U32" i="5"/>
  <c r="T32" i="5"/>
  <c r="S32" i="5"/>
  <c r="R32" i="5"/>
  <c r="AA31" i="5"/>
  <c r="Z31" i="5"/>
  <c r="Y31" i="5"/>
  <c r="X31" i="5"/>
  <c r="W31" i="5"/>
  <c r="V31" i="5"/>
  <c r="U31" i="5"/>
  <c r="T31" i="5"/>
  <c r="S31" i="5"/>
  <c r="R31" i="5"/>
  <c r="AA30" i="5"/>
  <c r="Z30" i="5"/>
  <c r="Y30" i="5"/>
  <c r="X30" i="5"/>
  <c r="W30" i="5"/>
  <c r="V30" i="5"/>
  <c r="U30" i="5"/>
  <c r="T30" i="5"/>
  <c r="S30" i="5"/>
  <c r="R30" i="5"/>
  <c r="S22" i="5"/>
  <c r="T22" i="5"/>
  <c r="U22" i="5"/>
  <c r="V22" i="5"/>
  <c r="W22" i="5"/>
  <c r="X22" i="5"/>
  <c r="Y22" i="5"/>
  <c r="Z22" i="5"/>
  <c r="AA22" i="5"/>
  <c r="S23" i="5"/>
  <c r="T23" i="5"/>
  <c r="U23" i="5"/>
  <c r="V23" i="5"/>
  <c r="W23" i="5"/>
  <c r="X23" i="5"/>
  <c r="Y23" i="5"/>
  <c r="Z23" i="5"/>
  <c r="AA23" i="5"/>
  <c r="S24" i="5"/>
  <c r="T24" i="5"/>
  <c r="U24" i="5"/>
  <c r="V24" i="5"/>
  <c r="W24" i="5"/>
  <c r="X24" i="5"/>
  <c r="Y24" i="5"/>
  <c r="Z24" i="5"/>
  <c r="AA24" i="5"/>
  <c r="S25" i="5"/>
  <c r="T25" i="5"/>
  <c r="U25" i="5"/>
  <c r="V25" i="5"/>
  <c r="W25" i="5"/>
  <c r="X25" i="5"/>
  <c r="Y25" i="5"/>
  <c r="Z25" i="5"/>
  <c r="AA25" i="5"/>
  <c r="S26" i="5"/>
  <c r="T26" i="5"/>
  <c r="U26" i="5"/>
  <c r="V26" i="5"/>
  <c r="W26" i="5"/>
  <c r="X26" i="5"/>
  <c r="Y26" i="5"/>
  <c r="Z26" i="5"/>
  <c r="AA26" i="5"/>
  <c r="S27" i="5"/>
  <c r="T27" i="5"/>
  <c r="U27" i="5"/>
  <c r="V27" i="5"/>
  <c r="W27" i="5"/>
  <c r="X27" i="5"/>
  <c r="Y27" i="5"/>
  <c r="Z27" i="5"/>
  <c r="AA27" i="5"/>
  <c r="R23" i="5"/>
  <c r="R24" i="5"/>
  <c r="R25" i="5"/>
  <c r="R26" i="5"/>
  <c r="R27" i="5"/>
  <c r="R22" i="5"/>
  <c r="S14" i="5"/>
  <c r="T14" i="5"/>
  <c r="U14" i="5"/>
  <c r="V14" i="5"/>
  <c r="W14" i="5"/>
  <c r="X14" i="5"/>
  <c r="Y14" i="5"/>
  <c r="Z14" i="5"/>
  <c r="AA14" i="5"/>
  <c r="S15" i="5"/>
  <c r="T15" i="5"/>
  <c r="U15" i="5"/>
  <c r="V15" i="5"/>
  <c r="W15" i="5"/>
  <c r="X15" i="5"/>
  <c r="Y15" i="5"/>
  <c r="Z15" i="5"/>
  <c r="AA15" i="5"/>
  <c r="S16" i="5"/>
  <c r="T16" i="5"/>
  <c r="U16" i="5"/>
  <c r="V16" i="5"/>
  <c r="W16" i="5"/>
  <c r="X16" i="5"/>
  <c r="Y16" i="5"/>
  <c r="Z16" i="5"/>
  <c r="AA16" i="5"/>
  <c r="S17" i="5"/>
  <c r="T17" i="5"/>
  <c r="U17" i="5"/>
  <c r="V17" i="5"/>
  <c r="W17" i="5"/>
  <c r="X17" i="5"/>
  <c r="Y17" i="5"/>
  <c r="Z17" i="5"/>
  <c r="AA17" i="5"/>
  <c r="S18" i="5"/>
  <c r="T18" i="5"/>
  <c r="U18" i="5"/>
  <c r="V18" i="5"/>
  <c r="W18" i="5"/>
  <c r="X18" i="5"/>
  <c r="Y18" i="5"/>
  <c r="Z18" i="5"/>
  <c r="AA18" i="5"/>
  <c r="S19" i="5"/>
  <c r="T19" i="5"/>
  <c r="U19" i="5"/>
  <c r="V19" i="5"/>
  <c r="W19" i="5"/>
  <c r="X19" i="5"/>
  <c r="Y19" i="5"/>
  <c r="Z19" i="5"/>
  <c r="AA19" i="5"/>
  <c r="R15" i="5"/>
  <c r="R16" i="5"/>
  <c r="R17" i="5"/>
  <c r="R18" i="5"/>
  <c r="R19" i="5"/>
  <c r="R14" i="5"/>
  <c r="CT114" i="7"/>
  <c r="CS114" i="7"/>
  <c r="CR114" i="7"/>
  <c r="CQ114" i="7"/>
  <c r="CP114" i="7"/>
  <c r="CO114" i="7"/>
  <c r="CN114" i="7"/>
  <c r="CM114" i="7"/>
  <c r="CL114" i="7"/>
  <c r="CK114" i="7"/>
  <c r="BW17" i="7"/>
  <c r="BX17" i="7"/>
  <c r="BY17" i="7"/>
  <c r="BW18" i="7"/>
  <c r="BX18" i="7"/>
  <c r="BY18" i="7"/>
  <c r="BW19" i="7"/>
  <c r="BX19" i="7"/>
  <c r="BY19" i="7"/>
  <c r="BW20" i="7"/>
  <c r="BX20" i="7"/>
  <c r="BY20" i="7"/>
  <c r="BW21" i="7"/>
  <c r="BX21" i="7"/>
  <c r="BY21" i="7"/>
  <c r="BW22" i="7"/>
  <c r="BX22" i="7"/>
  <c r="BY22" i="7"/>
  <c r="BV18" i="7"/>
  <c r="BV19" i="7"/>
  <c r="BV20" i="7"/>
  <c r="BV21" i="7"/>
  <c r="BV22" i="7"/>
  <c r="BV17" i="7"/>
  <c r="N59" i="9"/>
  <c r="N60" i="9"/>
  <c r="N61" i="9"/>
  <c r="N62" i="9"/>
  <c r="N34" i="9"/>
  <c r="N33" i="9"/>
  <c r="N32" i="9"/>
  <c r="N31" i="9"/>
  <c r="N76" i="9"/>
  <c r="N75" i="9"/>
  <c r="N74" i="9"/>
  <c r="N73" i="9"/>
  <c r="N69" i="9"/>
  <c r="N68" i="9"/>
  <c r="N67" i="9"/>
  <c r="N66" i="9"/>
  <c r="N55" i="9"/>
  <c r="N54" i="9"/>
  <c r="N53" i="9"/>
  <c r="N52" i="9"/>
  <c r="N48" i="9"/>
  <c r="N47" i="9"/>
  <c r="N46" i="9"/>
  <c r="N45" i="9"/>
  <c r="N41" i="9"/>
  <c r="N40" i="9"/>
  <c r="N39" i="9"/>
  <c r="N38" i="9"/>
  <c r="N27" i="9"/>
  <c r="N26" i="9"/>
  <c r="N25" i="9"/>
  <c r="N24" i="9"/>
  <c r="N20" i="9"/>
  <c r="N19" i="9"/>
  <c r="N18" i="9"/>
  <c r="N17" i="9"/>
  <c r="N11" i="9"/>
  <c r="N12" i="9"/>
  <c r="N13" i="9"/>
  <c r="N10" i="9"/>
  <c r="O95" i="8"/>
  <c r="O78" i="8"/>
  <c r="O61" i="8"/>
  <c r="O44" i="8"/>
  <c r="O27" i="8"/>
  <c r="AG323" i="7"/>
  <c r="AG321" i="7"/>
  <c r="AG319" i="7"/>
  <c r="AG322" i="7" s="1"/>
  <c r="AG287" i="7"/>
  <c r="AG290" i="7" s="1"/>
  <c r="AG258" i="7"/>
  <c r="AG256" i="7"/>
  <c r="AG255" i="7"/>
  <c r="AG259" i="7" s="1"/>
  <c r="AG223" i="7"/>
  <c r="AG226" i="7" s="1"/>
  <c r="AG194" i="7"/>
  <c r="AG192" i="7"/>
  <c r="AG191" i="7"/>
  <c r="AG195" i="7" s="1"/>
  <c r="AG159" i="7"/>
  <c r="AG162" i="7" s="1"/>
  <c r="AG127" i="7"/>
  <c r="AG130" i="7" s="1"/>
  <c r="AG95" i="7"/>
  <c r="AG98" i="7" s="1"/>
  <c r="AG67" i="7"/>
  <c r="AG66" i="7"/>
  <c r="AG65" i="7"/>
  <c r="AG64" i="7"/>
  <c r="AG63" i="7"/>
  <c r="AG33" i="7"/>
  <c r="AG34" i="7"/>
  <c r="AG35" i="7"/>
  <c r="AG32" i="7"/>
  <c r="W8" i="7"/>
  <c r="V16" i="7"/>
  <c r="U16" i="7"/>
  <c r="T16" i="7"/>
  <c r="S16" i="7"/>
  <c r="W15" i="7"/>
  <c r="W14" i="7"/>
  <c r="W13" i="7"/>
  <c r="W12" i="7"/>
  <c r="W11" i="7"/>
  <c r="W10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8" i="7"/>
  <c r="E9" i="7"/>
  <c r="F9" i="7"/>
  <c r="G9" i="7"/>
  <c r="H9" i="7"/>
  <c r="I9" i="7"/>
  <c r="J9" i="7"/>
  <c r="K9" i="7"/>
  <c r="L9" i="7"/>
  <c r="M9" i="7"/>
  <c r="N9" i="7"/>
  <c r="E10" i="7"/>
  <c r="CA18" i="7" s="1"/>
  <c r="CK18" i="7" s="1"/>
  <c r="F10" i="7"/>
  <c r="CB18" i="7" s="1"/>
  <c r="CL18" i="7" s="1"/>
  <c r="G10" i="7"/>
  <c r="CC18" i="7" s="1"/>
  <c r="CM18" i="7" s="1"/>
  <c r="H10" i="7"/>
  <c r="CD18" i="7" s="1"/>
  <c r="CN18" i="7" s="1"/>
  <c r="I10" i="7"/>
  <c r="CE18" i="7" s="1"/>
  <c r="CO18" i="7" s="1"/>
  <c r="J10" i="7"/>
  <c r="CF18" i="7" s="1"/>
  <c r="CP18" i="7" s="1"/>
  <c r="K10" i="7"/>
  <c r="CG18" i="7" s="1"/>
  <c r="CQ18" i="7" s="1"/>
  <c r="L10" i="7"/>
  <c r="CH18" i="7" s="1"/>
  <c r="CR18" i="7" s="1"/>
  <c r="M10" i="7"/>
  <c r="N10" i="7"/>
  <c r="CJ18" i="7" s="1"/>
  <c r="CT18" i="7" s="1"/>
  <c r="E11" i="7"/>
  <c r="F11" i="7"/>
  <c r="CB19" i="7" s="1"/>
  <c r="G11" i="7"/>
  <c r="CC19" i="7" s="1"/>
  <c r="H11" i="7"/>
  <c r="CD19" i="7" s="1"/>
  <c r="I11" i="7"/>
  <c r="CE19" i="7" s="1"/>
  <c r="J11" i="7"/>
  <c r="CF19" i="7" s="1"/>
  <c r="K11" i="7"/>
  <c r="CG19" i="7" s="1"/>
  <c r="L11" i="7"/>
  <c r="CH19" i="7" s="1"/>
  <c r="M11" i="7"/>
  <c r="N11" i="7"/>
  <c r="CJ19" i="7" s="1"/>
  <c r="E12" i="7"/>
  <c r="CA20" i="7" s="1"/>
  <c r="CK34" i="7" s="1"/>
  <c r="F12" i="7"/>
  <c r="CB20" i="7" s="1"/>
  <c r="CL34" i="7" s="1"/>
  <c r="G12" i="7"/>
  <c r="CC20" i="7" s="1"/>
  <c r="CM34" i="7" s="1"/>
  <c r="H12" i="7"/>
  <c r="CD20" i="7" s="1"/>
  <c r="CN34" i="7" s="1"/>
  <c r="I12" i="7"/>
  <c r="CE20" i="7" s="1"/>
  <c r="CO34" i="7" s="1"/>
  <c r="J12" i="7"/>
  <c r="CF20" i="7" s="1"/>
  <c r="CP34" i="7" s="1"/>
  <c r="K12" i="7"/>
  <c r="CG20" i="7" s="1"/>
  <c r="CQ34" i="7" s="1"/>
  <c r="L12" i="7"/>
  <c r="CH20" i="7" s="1"/>
  <c r="CR34" i="7" s="1"/>
  <c r="M12" i="7"/>
  <c r="N12" i="7"/>
  <c r="CJ20" i="7" s="1"/>
  <c r="CT34" i="7" s="1"/>
  <c r="E13" i="7"/>
  <c r="CA21" i="7" s="1"/>
  <c r="F13" i="7"/>
  <c r="CB21" i="7" s="1"/>
  <c r="G13" i="7"/>
  <c r="CC21" i="7" s="1"/>
  <c r="H13" i="7"/>
  <c r="CD21" i="7" s="1"/>
  <c r="I13" i="7"/>
  <c r="CE21" i="7" s="1"/>
  <c r="J13" i="7"/>
  <c r="CF21" i="7" s="1"/>
  <c r="K13" i="7"/>
  <c r="CG21" i="7" s="1"/>
  <c r="L13" i="7"/>
  <c r="CH21" i="7" s="1"/>
  <c r="M13" i="7"/>
  <c r="N13" i="7"/>
  <c r="CJ21" i="7" s="1"/>
  <c r="E14" i="7"/>
  <c r="F14" i="7"/>
  <c r="G14" i="7"/>
  <c r="H14" i="7"/>
  <c r="AM38" i="7" s="1"/>
  <c r="I14" i="7"/>
  <c r="J14" i="7"/>
  <c r="AO38" i="7" s="1"/>
  <c r="K14" i="7"/>
  <c r="AP38" i="7" s="1"/>
  <c r="L14" i="7"/>
  <c r="M14" i="7"/>
  <c r="N14" i="7"/>
  <c r="D15" i="7"/>
  <c r="E16" i="7"/>
  <c r="F16" i="7"/>
  <c r="G16" i="7"/>
  <c r="H16" i="7"/>
  <c r="I16" i="7"/>
  <c r="J16" i="7"/>
  <c r="K16" i="7"/>
  <c r="L16" i="7"/>
  <c r="M16" i="7"/>
  <c r="N16" i="7"/>
  <c r="E17" i="7"/>
  <c r="CA25" i="7" s="1"/>
  <c r="F17" i="7"/>
  <c r="G17" i="7"/>
  <c r="CC25" i="7" s="1"/>
  <c r="H17" i="7"/>
  <c r="CD25" i="7" s="1"/>
  <c r="I17" i="7"/>
  <c r="CE25" i="7" s="1"/>
  <c r="J17" i="7"/>
  <c r="CF25" i="7" s="1"/>
  <c r="K17" i="7"/>
  <c r="CG25" i="7" s="1"/>
  <c r="L17" i="7"/>
  <c r="CH25" i="7" s="1"/>
  <c r="M17" i="7"/>
  <c r="CI25" i="7" s="1"/>
  <c r="N17" i="7"/>
  <c r="CJ25" i="7" s="1"/>
  <c r="E18" i="7"/>
  <c r="CA26" i="7" s="1"/>
  <c r="F18" i="7"/>
  <c r="G18" i="7"/>
  <c r="CC26" i="7" s="1"/>
  <c r="H18" i="7"/>
  <c r="CD26" i="7" s="1"/>
  <c r="I18" i="7"/>
  <c r="CE26" i="7" s="1"/>
  <c r="J18" i="7"/>
  <c r="CF26" i="7" s="1"/>
  <c r="K18" i="7"/>
  <c r="CG26" i="7" s="1"/>
  <c r="L18" i="7"/>
  <c r="CH26" i="7" s="1"/>
  <c r="M18" i="7"/>
  <c r="CI26" i="7" s="1"/>
  <c r="N18" i="7"/>
  <c r="CJ26" i="7" s="1"/>
  <c r="E19" i="7"/>
  <c r="CA27" i="7" s="1"/>
  <c r="F19" i="7"/>
  <c r="G19" i="7"/>
  <c r="CC27" i="7" s="1"/>
  <c r="H19" i="7"/>
  <c r="CD27" i="7" s="1"/>
  <c r="I19" i="7"/>
  <c r="CE27" i="7" s="1"/>
  <c r="J19" i="7"/>
  <c r="K19" i="7"/>
  <c r="CG27" i="7" s="1"/>
  <c r="L19" i="7"/>
  <c r="CH27" i="7" s="1"/>
  <c r="M19" i="7"/>
  <c r="CI27" i="7" s="1"/>
  <c r="N19" i="7"/>
  <c r="CJ27" i="7" s="1"/>
  <c r="E20" i="7"/>
  <c r="CA28" i="7" s="1"/>
  <c r="CK58" i="7" s="1"/>
  <c r="F20" i="7"/>
  <c r="G20" i="7"/>
  <c r="CC28" i="7" s="1"/>
  <c r="H20" i="7"/>
  <c r="CD28" i="7" s="1"/>
  <c r="I20" i="7"/>
  <c r="CE28" i="7" s="1"/>
  <c r="J20" i="7"/>
  <c r="CF28" i="7" s="1"/>
  <c r="K20" i="7"/>
  <c r="CG28" i="7" s="1"/>
  <c r="L20" i="7"/>
  <c r="CH28" i="7" s="1"/>
  <c r="M20" i="7"/>
  <c r="CI28" i="7" s="1"/>
  <c r="N20" i="7"/>
  <c r="CJ28" i="7" s="1"/>
  <c r="E21" i="7"/>
  <c r="F21" i="7"/>
  <c r="G21" i="7"/>
  <c r="H21" i="7"/>
  <c r="I21" i="7"/>
  <c r="J21" i="7"/>
  <c r="K21" i="7"/>
  <c r="AP70" i="7" s="1"/>
  <c r="L21" i="7"/>
  <c r="AQ70" i="7" s="1"/>
  <c r="M21" i="7"/>
  <c r="N21" i="7"/>
  <c r="D22" i="7"/>
  <c r="E23" i="7"/>
  <c r="F23" i="7"/>
  <c r="G23" i="7"/>
  <c r="H23" i="7"/>
  <c r="I23" i="7"/>
  <c r="J23" i="7"/>
  <c r="K23" i="7"/>
  <c r="L23" i="7"/>
  <c r="M23" i="7"/>
  <c r="N23" i="7"/>
  <c r="E24" i="7"/>
  <c r="F24" i="7"/>
  <c r="CB32" i="7" s="1"/>
  <c r="G24" i="7"/>
  <c r="CC32" i="7" s="1"/>
  <c r="H24" i="7"/>
  <c r="CD32" i="7" s="1"/>
  <c r="I24" i="7"/>
  <c r="CE32" i="7" s="1"/>
  <c r="J24" i="7"/>
  <c r="CF32" i="7" s="1"/>
  <c r="K24" i="7"/>
  <c r="CG32" i="7" s="1"/>
  <c r="L24" i="7"/>
  <c r="CH32" i="7" s="1"/>
  <c r="M24" i="7"/>
  <c r="CI32" i="7" s="1"/>
  <c r="N24" i="7"/>
  <c r="CJ32" i="7" s="1"/>
  <c r="E25" i="7"/>
  <c r="F25" i="7"/>
  <c r="CB33" i="7" s="1"/>
  <c r="G25" i="7"/>
  <c r="H25" i="7"/>
  <c r="CD33" i="7" s="1"/>
  <c r="I25" i="7"/>
  <c r="CE33" i="7" s="1"/>
  <c r="J25" i="7"/>
  <c r="CF33" i="7" s="1"/>
  <c r="K25" i="7"/>
  <c r="CG33" i="7" s="1"/>
  <c r="L25" i="7"/>
  <c r="CH33" i="7" s="1"/>
  <c r="M25" i="7"/>
  <c r="CI33" i="7" s="1"/>
  <c r="N25" i="7"/>
  <c r="CJ33" i="7" s="1"/>
  <c r="E26" i="7"/>
  <c r="F26" i="7"/>
  <c r="CB34" i="7" s="1"/>
  <c r="G26" i="7"/>
  <c r="CC34" i="7" s="1"/>
  <c r="H26" i="7"/>
  <c r="CD34" i="7" s="1"/>
  <c r="I26" i="7"/>
  <c r="CE34" i="7" s="1"/>
  <c r="CO87" i="7" s="1"/>
  <c r="J26" i="7"/>
  <c r="K26" i="7"/>
  <c r="CG34" i="7" s="1"/>
  <c r="L26" i="7"/>
  <c r="CH34" i="7" s="1"/>
  <c r="M26" i="7"/>
  <c r="CI34" i="7" s="1"/>
  <c r="N26" i="7"/>
  <c r="CJ34" i="7" s="1"/>
  <c r="E27" i="7"/>
  <c r="F27" i="7"/>
  <c r="CB35" i="7" s="1"/>
  <c r="G27" i="7"/>
  <c r="CC35" i="7" s="1"/>
  <c r="H27" i="7"/>
  <c r="CD35" i="7" s="1"/>
  <c r="I27" i="7"/>
  <c r="CE35" i="7" s="1"/>
  <c r="J27" i="7"/>
  <c r="CF35" i="7" s="1"/>
  <c r="K27" i="7"/>
  <c r="CG35" i="7" s="1"/>
  <c r="L27" i="7"/>
  <c r="CH35" i="7" s="1"/>
  <c r="M27" i="7"/>
  <c r="CI35" i="7" s="1"/>
  <c r="N27" i="7"/>
  <c r="CJ35" i="7" s="1"/>
  <c r="E28" i="7"/>
  <c r="F28" i="7"/>
  <c r="AK102" i="7" s="1"/>
  <c r="G28" i="7"/>
  <c r="AL102" i="7" s="1"/>
  <c r="H28" i="7"/>
  <c r="AM102" i="7" s="1"/>
  <c r="I28" i="7"/>
  <c r="J28" i="7"/>
  <c r="AO102" i="7" s="1"/>
  <c r="K28" i="7"/>
  <c r="L28" i="7"/>
  <c r="AQ102" i="7" s="1"/>
  <c r="M28" i="7"/>
  <c r="AR102" i="7" s="1"/>
  <c r="N28" i="7"/>
  <c r="AS102" i="7" s="1"/>
  <c r="D29" i="7"/>
  <c r="E30" i="7"/>
  <c r="F30" i="7"/>
  <c r="G30" i="7"/>
  <c r="H30" i="7"/>
  <c r="I30" i="7"/>
  <c r="J30" i="7"/>
  <c r="K30" i="7"/>
  <c r="L30" i="7"/>
  <c r="M30" i="7"/>
  <c r="N30" i="7"/>
  <c r="E31" i="7"/>
  <c r="F31" i="7"/>
  <c r="CB39" i="7" s="1"/>
  <c r="G31" i="7"/>
  <c r="CC39" i="7" s="1"/>
  <c r="H31" i="7"/>
  <c r="CD39" i="7" s="1"/>
  <c r="I31" i="7"/>
  <c r="CE39" i="7" s="1"/>
  <c r="J31" i="7"/>
  <c r="CF39" i="7" s="1"/>
  <c r="K31" i="7"/>
  <c r="CG39" i="7" s="1"/>
  <c r="L31" i="7"/>
  <c r="M31" i="7"/>
  <c r="CI39" i="7" s="1"/>
  <c r="N31" i="7"/>
  <c r="CJ39" i="7" s="1"/>
  <c r="E32" i="7"/>
  <c r="F32" i="7"/>
  <c r="CB40" i="7" s="1"/>
  <c r="G32" i="7"/>
  <c r="CC40" i="7" s="1"/>
  <c r="H32" i="7"/>
  <c r="CD40" i="7" s="1"/>
  <c r="I32" i="7"/>
  <c r="CE40" i="7" s="1"/>
  <c r="J32" i="7"/>
  <c r="CF40" i="7" s="1"/>
  <c r="K32" i="7"/>
  <c r="CG40" i="7" s="1"/>
  <c r="L32" i="7"/>
  <c r="CH40" i="7" s="1"/>
  <c r="M32" i="7"/>
  <c r="CI40" i="7" s="1"/>
  <c r="N32" i="7"/>
  <c r="CJ40" i="7" s="1"/>
  <c r="E33" i="7"/>
  <c r="F33" i="7"/>
  <c r="CB41" i="7" s="1"/>
  <c r="G33" i="7"/>
  <c r="CC41" i="7" s="1"/>
  <c r="H33" i="7"/>
  <c r="CD41" i="7" s="1"/>
  <c r="I33" i="7"/>
  <c r="CE41" i="7" s="1"/>
  <c r="J33" i="7"/>
  <c r="CF41" i="7" s="1"/>
  <c r="K33" i="7"/>
  <c r="CG41" i="7" s="1"/>
  <c r="L33" i="7"/>
  <c r="CH41" i="7" s="1"/>
  <c r="CR110" i="7" s="1"/>
  <c r="M33" i="7"/>
  <c r="CI41" i="7" s="1"/>
  <c r="N33" i="7"/>
  <c r="CJ41" i="7" s="1"/>
  <c r="E34" i="7"/>
  <c r="F34" i="7"/>
  <c r="CB42" i="7" s="1"/>
  <c r="G34" i="7"/>
  <c r="CC42" i="7" s="1"/>
  <c r="H34" i="7"/>
  <c r="CD42" i="7" s="1"/>
  <c r="I34" i="7"/>
  <c r="CE42" i="7" s="1"/>
  <c r="J34" i="7"/>
  <c r="CF42" i="7" s="1"/>
  <c r="K34" i="7"/>
  <c r="CG42" i="7" s="1"/>
  <c r="L34" i="7"/>
  <c r="CH42" i="7" s="1"/>
  <c r="M34" i="7"/>
  <c r="CI42" i="7" s="1"/>
  <c r="N34" i="7"/>
  <c r="CJ42" i="7" s="1"/>
  <c r="E35" i="7"/>
  <c r="F35" i="7"/>
  <c r="G35" i="7"/>
  <c r="AL134" i="7" s="1"/>
  <c r="H35" i="7"/>
  <c r="AM134" i="7" s="1"/>
  <c r="I35" i="7"/>
  <c r="AN134" i="7" s="1"/>
  <c r="J35" i="7"/>
  <c r="AO134" i="7" s="1"/>
  <c r="K35" i="7"/>
  <c r="AP134" i="7" s="1"/>
  <c r="L35" i="7"/>
  <c r="M35" i="7"/>
  <c r="AR134" i="7" s="1"/>
  <c r="N35" i="7"/>
  <c r="D36" i="7"/>
  <c r="E37" i="7"/>
  <c r="F37" i="7"/>
  <c r="G37" i="7"/>
  <c r="H37" i="7"/>
  <c r="I37" i="7"/>
  <c r="J37" i="7"/>
  <c r="K37" i="7"/>
  <c r="L37" i="7"/>
  <c r="M37" i="7"/>
  <c r="N37" i="7"/>
  <c r="E38" i="7"/>
  <c r="F38" i="7"/>
  <c r="CB46" i="7" s="1"/>
  <c r="G38" i="7"/>
  <c r="CC46" i="7" s="1"/>
  <c r="H38" i="7"/>
  <c r="CD46" i="7" s="1"/>
  <c r="I38" i="7"/>
  <c r="CE46" i="7" s="1"/>
  <c r="J38" i="7"/>
  <c r="CF46" i="7" s="1"/>
  <c r="K38" i="7"/>
  <c r="CG46" i="7" s="1"/>
  <c r="L38" i="7"/>
  <c r="CH46" i="7" s="1"/>
  <c r="M38" i="7"/>
  <c r="CI46" i="7" s="1"/>
  <c r="N38" i="7"/>
  <c r="CJ46" i="7" s="1"/>
  <c r="E39" i="7"/>
  <c r="F39" i="7"/>
  <c r="CB47" i="7" s="1"/>
  <c r="G39" i="7"/>
  <c r="CC47" i="7" s="1"/>
  <c r="H39" i="7"/>
  <c r="CD47" i="7" s="1"/>
  <c r="I39" i="7"/>
  <c r="CE47" i="7" s="1"/>
  <c r="J39" i="7"/>
  <c r="CF47" i="7" s="1"/>
  <c r="K39" i="7"/>
  <c r="CG47" i="7" s="1"/>
  <c r="L39" i="7"/>
  <c r="CH47" i="7" s="1"/>
  <c r="M39" i="7"/>
  <c r="CI47" i="7" s="1"/>
  <c r="N39" i="7"/>
  <c r="CJ47" i="7" s="1"/>
  <c r="E40" i="7"/>
  <c r="F40" i="7"/>
  <c r="CB48" i="7" s="1"/>
  <c r="G40" i="7"/>
  <c r="CC48" i="7" s="1"/>
  <c r="H40" i="7"/>
  <c r="CD48" i="7" s="1"/>
  <c r="I40" i="7"/>
  <c r="CE48" i="7" s="1"/>
  <c r="J40" i="7"/>
  <c r="CF48" i="7" s="1"/>
  <c r="K40" i="7"/>
  <c r="CG48" i="7" s="1"/>
  <c r="L40" i="7"/>
  <c r="CH48" i="7" s="1"/>
  <c r="M40" i="7"/>
  <c r="CI48" i="7" s="1"/>
  <c r="N40" i="7"/>
  <c r="CJ48" i="7" s="1"/>
  <c r="E41" i="7"/>
  <c r="F41" i="7"/>
  <c r="CB49" i="7" s="1"/>
  <c r="G41" i="7"/>
  <c r="CC49" i="7" s="1"/>
  <c r="H41" i="7"/>
  <c r="CD49" i="7" s="1"/>
  <c r="I41" i="7"/>
  <c r="CE49" i="7" s="1"/>
  <c r="J41" i="7"/>
  <c r="CF49" i="7" s="1"/>
  <c r="K41" i="7"/>
  <c r="CG49" i="7" s="1"/>
  <c r="L41" i="7"/>
  <c r="CH49" i="7" s="1"/>
  <c r="M41" i="7"/>
  <c r="CI49" i="7" s="1"/>
  <c r="N41" i="7"/>
  <c r="CJ49" i="7" s="1"/>
  <c r="E42" i="7"/>
  <c r="F42" i="7"/>
  <c r="G42" i="7"/>
  <c r="AL166" i="7" s="1"/>
  <c r="H42" i="7"/>
  <c r="I42" i="7"/>
  <c r="AN166" i="7" s="1"/>
  <c r="J42" i="7"/>
  <c r="AO166" i="7" s="1"/>
  <c r="K42" i="7"/>
  <c r="AP166" i="7" s="1"/>
  <c r="L42" i="7"/>
  <c r="AQ166" i="7" s="1"/>
  <c r="M42" i="7"/>
  <c r="AR166" i="7" s="1"/>
  <c r="N42" i="7"/>
  <c r="D43" i="7"/>
  <c r="E44" i="7"/>
  <c r="F44" i="7"/>
  <c r="G44" i="7"/>
  <c r="H44" i="7"/>
  <c r="I44" i="7"/>
  <c r="J44" i="7"/>
  <c r="K44" i="7"/>
  <c r="L44" i="7"/>
  <c r="M44" i="7"/>
  <c r="N44" i="7"/>
  <c r="E45" i="7"/>
  <c r="F45" i="7"/>
  <c r="CB53" i="7" s="1"/>
  <c r="G45" i="7"/>
  <c r="CC53" i="7" s="1"/>
  <c r="H45" i="7"/>
  <c r="CD53" i="7" s="1"/>
  <c r="I45" i="7"/>
  <c r="CE53" i="7" s="1"/>
  <c r="J45" i="7"/>
  <c r="CF53" i="7" s="1"/>
  <c r="K45" i="7"/>
  <c r="CG53" i="7" s="1"/>
  <c r="L45" i="7"/>
  <c r="CH53" i="7" s="1"/>
  <c r="M45" i="7"/>
  <c r="CI53" i="7" s="1"/>
  <c r="N45" i="7"/>
  <c r="CJ53" i="7" s="1"/>
  <c r="E46" i="7"/>
  <c r="F46" i="7"/>
  <c r="CB54" i="7" s="1"/>
  <c r="G46" i="7"/>
  <c r="CC54" i="7" s="1"/>
  <c r="H46" i="7"/>
  <c r="CD54" i="7" s="1"/>
  <c r="I46" i="7"/>
  <c r="CE54" i="7" s="1"/>
  <c r="J46" i="7"/>
  <c r="CF54" i="7" s="1"/>
  <c r="K46" i="7"/>
  <c r="CG54" i="7" s="1"/>
  <c r="L46" i="7"/>
  <c r="CH54" i="7" s="1"/>
  <c r="M46" i="7"/>
  <c r="CI54" i="7" s="1"/>
  <c r="N46" i="7"/>
  <c r="CJ54" i="7" s="1"/>
  <c r="E47" i="7"/>
  <c r="F47" i="7"/>
  <c r="CB55" i="7" s="1"/>
  <c r="G47" i="7"/>
  <c r="CC55" i="7" s="1"/>
  <c r="H47" i="7"/>
  <c r="CD55" i="7" s="1"/>
  <c r="I47" i="7"/>
  <c r="CE55" i="7" s="1"/>
  <c r="J47" i="7"/>
  <c r="CF55" i="7" s="1"/>
  <c r="K47" i="7"/>
  <c r="CG55" i="7" s="1"/>
  <c r="L47" i="7"/>
  <c r="CH55" i="7" s="1"/>
  <c r="M47" i="7"/>
  <c r="CI55" i="7" s="1"/>
  <c r="N47" i="7"/>
  <c r="CJ55" i="7" s="1"/>
  <c r="E48" i="7"/>
  <c r="F48" i="7"/>
  <c r="CB56" i="7" s="1"/>
  <c r="G48" i="7"/>
  <c r="CC56" i="7" s="1"/>
  <c r="H48" i="7"/>
  <c r="CD56" i="7" s="1"/>
  <c r="I48" i="7"/>
  <c r="CE56" i="7" s="1"/>
  <c r="J48" i="7"/>
  <c r="CF56" i="7" s="1"/>
  <c r="K48" i="7"/>
  <c r="CG56" i="7" s="1"/>
  <c r="L48" i="7"/>
  <c r="CH56" i="7" s="1"/>
  <c r="M48" i="7"/>
  <c r="CI56" i="7" s="1"/>
  <c r="N48" i="7"/>
  <c r="CJ56" i="7" s="1"/>
  <c r="E49" i="7"/>
  <c r="F49" i="7"/>
  <c r="AK198" i="7" s="1"/>
  <c r="G49" i="7"/>
  <c r="AL198" i="7" s="1"/>
  <c r="H49" i="7"/>
  <c r="I49" i="7"/>
  <c r="AN198" i="7" s="1"/>
  <c r="J49" i="7"/>
  <c r="K49" i="7"/>
  <c r="AP198" i="7" s="1"/>
  <c r="L49" i="7"/>
  <c r="AQ198" i="7" s="1"/>
  <c r="M49" i="7"/>
  <c r="AR198" i="7" s="1"/>
  <c r="N49" i="7"/>
  <c r="AS198" i="7" s="1"/>
  <c r="D50" i="7"/>
  <c r="E51" i="7"/>
  <c r="F51" i="7"/>
  <c r="G51" i="7"/>
  <c r="H51" i="7"/>
  <c r="I51" i="7"/>
  <c r="J51" i="7"/>
  <c r="K51" i="7"/>
  <c r="L51" i="7"/>
  <c r="M51" i="7"/>
  <c r="N51" i="7"/>
  <c r="E52" i="7"/>
  <c r="F52" i="7"/>
  <c r="CB60" i="7" s="1"/>
  <c r="G52" i="7"/>
  <c r="CC60" i="7" s="1"/>
  <c r="H52" i="7"/>
  <c r="CD60" i="7" s="1"/>
  <c r="I52" i="7"/>
  <c r="CE60" i="7" s="1"/>
  <c r="J52" i="7"/>
  <c r="CF60" i="7" s="1"/>
  <c r="K52" i="7"/>
  <c r="CG60" i="7" s="1"/>
  <c r="L52" i="7"/>
  <c r="CH60" i="7" s="1"/>
  <c r="M52" i="7"/>
  <c r="CI60" i="7" s="1"/>
  <c r="N52" i="7"/>
  <c r="CJ60" i="7" s="1"/>
  <c r="E53" i="7"/>
  <c r="F53" i="7"/>
  <c r="CB61" i="7" s="1"/>
  <c r="G53" i="7"/>
  <c r="CC61" i="7" s="1"/>
  <c r="H53" i="7"/>
  <c r="CD61" i="7" s="1"/>
  <c r="I53" i="7"/>
  <c r="CE61" i="7" s="1"/>
  <c r="J53" i="7"/>
  <c r="CF61" i="7" s="1"/>
  <c r="K53" i="7"/>
  <c r="CG61" i="7" s="1"/>
  <c r="L53" i="7"/>
  <c r="CH61" i="7" s="1"/>
  <c r="M53" i="7"/>
  <c r="CI61" i="7" s="1"/>
  <c r="N53" i="7"/>
  <c r="CJ61" i="7" s="1"/>
  <c r="E54" i="7"/>
  <c r="F54" i="7"/>
  <c r="CB62" i="7" s="1"/>
  <c r="G54" i="7"/>
  <c r="CC62" i="7" s="1"/>
  <c r="H54" i="7"/>
  <c r="CD62" i="7" s="1"/>
  <c r="I54" i="7"/>
  <c r="CE62" i="7" s="1"/>
  <c r="J54" i="7"/>
  <c r="CF62" i="7" s="1"/>
  <c r="K54" i="7"/>
  <c r="CG62" i="7" s="1"/>
  <c r="L54" i="7"/>
  <c r="CH62" i="7" s="1"/>
  <c r="M54" i="7"/>
  <c r="CI62" i="7" s="1"/>
  <c r="N54" i="7"/>
  <c r="CJ62" i="7" s="1"/>
  <c r="CT221" i="7" s="1"/>
  <c r="E55" i="7"/>
  <c r="F55" i="7"/>
  <c r="CB63" i="7" s="1"/>
  <c r="G55" i="7"/>
  <c r="CC63" i="7" s="1"/>
  <c r="H55" i="7"/>
  <c r="CD63" i="7" s="1"/>
  <c r="I55" i="7"/>
  <c r="CE63" i="7" s="1"/>
  <c r="J55" i="7"/>
  <c r="CF63" i="7" s="1"/>
  <c r="K55" i="7"/>
  <c r="CG63" i="7" s="1"/>
  <c r="L55" i="7"/>
  <c r="CH63" i="7" s="1"/>
  <c r="M55" i="7"/>
  <c r="CI63" i="7" s="1"/>
  <c r="N55" i="7"/>
  <c r="CJ63" i="7" s="1"/>
  <c r="E56" i="7"/>
  <c r="F56" i="7"/>
  <c r="AK230" i="7" s="1"/>
  <c r="G56" i="7"/>
  <c r="AL230" i="7" s="1"/>
  <c r="H56" i="7"/>
  <c r="AM230" i="7" s="1"/>
  <c r="I56" i="7"/>
  <c r="AN230" i="7" s="1"/>
  <c r="J56" i="7"/>
  <c r="K56" i="7"/>
  <c r="AP230" i="7" s="1"/>
  <c r="L56" i="7"/>
  <c r="M56" i="7"/>
  <c r="AR230" i="7" s="1"/>
  <c r="N56" i="7"/>
  <c r="AS230" i="7" s="1"/>
  <c r="D57" i="7"/>
  <c r="E58" i="7"/>
  <c r="F58" i="7"/>
  <c r="G58" i="7"/>
  <c r="H58" i="7"/>
  <c r="I58" i="7"/>
  <c r="J58" i="7"/>
  <c r="K58" i="7"/>
  <c r="L58" i="7"/>
  <c r="M58" i="7"/>
  <c r="N58" i="7"/>
  <c r="E59" i="7"/>
  <c r="F59" i="7"/>
  <c r="CB67" i="7" s="1"/>
  <c r="G59" i="7"/>
  <c r="CC67" i="7" s="1"/>
  <c r="H59" i="7"/>
  <c r="CD67" i="7" s="1"/>
  <c r="I59" i="7"/>
  <c r="CE67" i="7" s="1"/>
  <c r="J59" i="7"/>
  <c r="CF67" i="7" s="1"/>
  <c r="K59" i="7"/>
  <c r="CG67" i="7" s="1"/>
  <c r="L59" i="7"/>
  <c r="CH67" i="7" s="1"/>
  <c r="M59" i="7"/>
  <c r="CI67" i="7" s="1"/>
  <c r="N59" i="7"/>
  <c r="CJ67" i="7" s="1"/>
  <c r="E60" i="7"/>
  <c r="F60" i="7"/>
  <c r="CB68" i="7" s="1"/>
  <c r="G60" i="7"/>
  <c r="CC68" i="7" s="1"/>
  <c r="H60" i="7"/>
  <c r="CD68" i="7" s="1"/>
  <c r="I60" i="7"/>
  <c r="CE68" i="7" s="1"/>
  <c r="J60" i="7"/>
  <c r="CF68" i="7" s="1"/>
  <c r="K60" i="7"/>
  <c r="CG68" i="7" s="1"/>
  <c r="L60" i="7"/>
  <c r="CH68" i="7" s="1"/>
  <c r="M60" i="7"/>
  <c r="CI68" i="7" s="1"/>
  <c r="N60" i="7"/>
  <c r="CJ68" i="7" s="1"/>
  <c r="E61" i="7"/>
  <c r="F61" i="7"/>
  <c r="CB69" i="7" s="1"/>
  <c r="G61" i="7"/>
  <c r="CC69" i="7" s="1"/>
  <c r="H61" i="7"/>
  <c r="CD69" i="7" s="1"/>
  <c r="I61" i="7"/>
  <c r="CE69" i="7" s="1"/>
  <c r="J61" i="7"/>
  <c r="CF69" i="7" s="1"/>
  <c r="K61" i="7"/>
  <c r="CG69" i="7" s="1"/>
  <c r="L61" i="7"/>
  <c r="CH69" i="7" s="1"/>
  <c r="M61" i="7"/>
  <c r="CI69" i="7" s="1"/>
  <c r="N61" i="7"/>
  <c r="CJ69" i="7" s="1"/>
  <c r="E62" i="7"/>
  <c r="F62" i="7"/>
  <c r="CB70" i="7" s="1"/>
  <c r="G62" i="7"/>
  <c r="CC70" i="7" s="1"/>
  <c r="H62" i="7"/>
  <c r="CD70" i="7" s="1"/>
  <c r="I62" i="7"/>
  <c r="CE70" i="7" s="1"/>
  <c r="J62" i="7"/>
  <c r="CF70" i="7" s="1"/>
  <c r="K62" i="7"/>
  <c r="CG70" i="7" s="1"/>
  <c r="L62" i="7"/>
  <c r="CH70" i="7" s="1"/>
  <c r="M62" i="7"/>
  <c r="CI70" i="7" s="1"/>
  <c r="N62" i="7"/>
  <c r="CJ70" i="7" s="1"/>
  <c r="E63" i="7"/>
  <c r="F63" i="7"/>
  <c r="G63" i="7"/>
  <c r="AL262" i="7" s="1"/>
  <c r="H63" i="7"/>
  <c r="AM262" i="7" s="1"/>
  <c r="I63" i="7"/>
  <c r="AN262" i="7" s="1"/>
  <c r="J63" i="7"/>
  <c r="AO262" i="7" s="1"/>
  <c r="K63" i="7"/>
  <c r="AP262" i="7" s="1"/>
  <c r="L63" i="7"/>
  <c r="M63" i="7"/>
  <c r="AR262" i="7" s="1"/>
  <c r="N63" i="7"/>
  <c r="D64" i="7"/>
  <c r="E65" i="7"/>
  <c r="F65" i="7"/>
  <c r="G65" i="7"/>
  <c r="H65" i="7"/>
  <c r="I65" i="7"/>
  <c r="J65" i="7"/>
  <c r="K65" i="7"/>
  <c r="L65" i="7"/>
  <c r="M65" i="7"/>
  <c r="N65" i="7"/>
  <c r="E66" i="7"/>
  <c r="F66" i="7"/>
  <c r="CB74" i="7" s="1"/>
  <c r="G66" i="7"/>
  <c r="CC74" i="7" s="1"/>
  <c r="H66" i="7"/>
  <c r="CD74" i="7" s="1"/>
  <c r="I66" i="7"/>
  <c r="CE74" i="7" s="1"/>
  <c r="J66" i="7"/>
  <c r="CF74" i="7" s="1"/>
  <c r="K66" i="7"/>
  <c r="CG74" i="7" s="1"/>
  <c r="L66" i="7"/>
  <c r="CH74" i="7" s="1"/>
  <c r="M66" i="7"/>
  <c r="CI74" i="7" s="1"/>
  <c r="N66" i="7"/>
  <c r="CJ74" i="7" s="1"/>
  <c r="E67" i="7"/>
  <c r="F67" i="7"/>
  <c r="CB75" i="7" s="1"/>
  <c r="G67" i="7"/>
  <c r="CC75" i="7" s="1"/>
  <c r="H67" i="7"/>
  <c r="CD75" i="7" s="1"/>
  <c r="I67" i="7"/>
  <c r="CE75" i="7" s="1"/>
  <c r="J67" i="7"/>
  <c r="CF75" i="7" s="1"/>
  <c r="K67" i="7"/>
  <c r="CG75" i="7" s="1"/>
  <c r="L67" i="7"/>
  <c r="CH75" i="7" s="1"/>
  <c r="M67" i="7"/>
  <c r="CI75" i="7" s="1"/>
  <c r="N67" i="7"/>
  <c r="CJ75" i="7" s="1"/>
  <c r="E68" i="7"/>
  <c r="F68" i="7"/>
  <c r="CB76" i="7" s="1"/>
  <c r="G68" i="7"/>
  <c r="CC76" i="7" s="1"/>
  <c r="H68" i="7"/>
  <c r="CD76" i="7" s="1"/>
  <c r="I68" i="7"/>
  <c r="CE76" i="7" s="1"/>
  <c r="J68" i="7"/>
  <c r="CF76" i="7" s="1"/>
  <c r="K68" i="7"/>
  <c r="CG76" i="7" s="1"/>
  <c r="L68" i="7"/>
  <c r="CH76" i="7" s="1"/>
  <c r="M68" i="7"/>
  <c r="CI76" i="7" s="1"/>
  <c r="N68" i="7"/>
  <c r="CJ76" i="7" s="1"/>
  <c r="E69" i="7"/>
  <c r="F69" i="7"/>
  <c r="CB77" i="7" s="1"/>
  <c r="G69" i="7"/>
  <c r="CC77" i="7" s="1"/>
  <c r="H69" i="7"/>
  <c r="CD77" i="7" s="1"/>
  <c r="I69" i="7"/>
  <c r="CE77" i="7" s="1"/>
  <c r="J69" i="7"/>
  <c r="CF77" i="7" s="1"/>
  <c r="K69" i="7"/>
  <c r="CG77" i="7" s="1"/>
  <c r="L69" i="7"/>
  <c r="CH77" i="7" s="1"/>
  <c r="M69" i="7"/>
  <c r="CI77" i="7" s="1"/>
  <c r="N69" i="7"/>
  <c r="CJ77" i="7" s="1"/>
  <c r="E70" i="7"/>
  <c r="F70" i="7"/>
  <c r="G70" i="7"/>
  <c r="AL294" i="7" s="1"/>
  <c r="H70" i="7"/>
  <c r="I70" i="7"/>
  <c r="AN294" i="7" s="1"/>
  <c r="J70" i="7"/>
  <c r="AO294" i="7" s="1"/>
  <c r="K70" i="7"/>
  <c r="AP294" i="7" s="1"/>
  <c r="L70" i="7"/>
  <c r="AQ294" i="7" s="1"/>
  <c r="M70" i="7"/>
  <c r="AR294" i="7" s="1"/>
  <c r="N70" i="7"/>
  <c r="D71" i="7"/>
  <c r="E72" i="7"/>
  <c r="F72" i="7"/>
  <c r="G72" i="7"/>
  <c r="H72" i="7"/>
  <c r="I72" i="7"/>
  <c r="J72" i="7"/>
  <c r="K72" i="7"/>
  <c r="L72" i="7"/>
  <c r="M72" i="7"/>
  <c r="N72" i="7"/>
  <c r="E73" i="7"/>
  <c r="F73" i="7"/>
  <c r="CB81" i="7" s="1"/>
  <c r="G73" i="7"/>
  <c r="CC81" i="7" s="1"/>
  <c r="H73" i="7"/>
  <c r="CD81" i="7" s="1"/>
  <c r="I73" i="7"/>
  <c r="CE81" i="7" s="1"/>
  <c r="J73" i="7"/>
  <c r="CF81" i="7" s="1"/>
  <c r="K73" i="7"/>
  <c r="CG81" i="7" s="1"/>
  <c r="L73" i="7"/>
  <c r="CH81" i="7" s="1"/>
  <c r="M73" i="7"/>
  <c r="CI81" i="7" s="1"/>
  <c r="N73" i="7"/>
  <c r="CJ81" i="7" s="1"/>
  <c r="E74" i="7"/>
  <c r="F74" i="7"/>
  <c r="CB82" i="7" s="1"/>
  <c r="G74" i="7"/>
  <c r="CC82" i="7" s="1"/>
  <c r="H74" i="7"/>
  <c r="CD82" i="7" s="1"/>
  <c r="I74" i="7"/>
  <c r="CE82" i="7" s="1"/>
  <c r="J74" i="7"/>
  <c r="CF82" i="7" s="1"/>
  <c r="K74" i="7"/>
  <c r="CG82" i="7" s="1"/>
  <c r="L74" i="7"/>
  <c r="CH82" i="7" s="1"/>
  <c r="M74" i="7"/>
  <c r="CI82" i="7" s="1"/>
  <c r="N74" i="7"/>
  <c r="CJ82" i="7" s="1"/>
  <c r="E75" i="7"/>
  <c r="F75" i="7"/>
  <c r="CB83" i="7" s="1"/>
  <c r="G75" i="7"/>
  <c r="CC83" i="7" s="1"/>
  <c r="H75" i="7"/>
  <c r="CD83" i="7" s="1"/>
  <c r="I75" i="7"/>
  <c r="CE83" i="7" s="1"/>
  <c r="J75" i="7"/>
  <c r="CF83" i="7" s="1"/>
  <c r="K75" i="7"/>
  <c r="CG83" i="7" s="1"/>
  <c r="L75" i="7"/>
  <c r="CH83" i="7" s="1"/>
  <c r="M75" i="7"/>
  <c r="CI83" i="7" s="1"/>
  <c r="N75" i="7"/>
  <c r="CJ83" i="7" s="1"/>
  <c r="E76" i="7"/>
  <c r="F76" i="7"/>
  <c r="CB84" i="7" s="1"/>
  <c r="G76" i="7"/>
  <c r="CC84" i="7" s="1"/>
  <c r="H76" i="7"/>
  <c r="CD84" i="7" s="1"/>
  <c r="I76" i="7"/>
  <c r="CE84" i="7" s="1"/>
  <c r="J76" i="7"/>
  <c r="CF84" i="7" s="1"/>
  <c r="K76" i="7"/>
  <c r="CG84" i="7" s="1"/>
  <c r="L76" i="7"/>
  <c r="CH84" i="7" s="1"/>
  <c r="M76" i="7"/>
  <c r="CI84" i="7" s="1"/>
  <c r="N76" i="7"/>
  <c r="CJ84" i="7" s="1"/>
  <c r="E77" i="7"/>
  <c r="F77" i="7"/>
  <c r="G77" i="7"/>
  <c r="H77" i="7"/>
  <c r="AM326" i="7" s="1"/>
  <c r="I77" i="7"/>
  <c r="J77" i="7"/>
  <c r="AO326" i="7" s="1"/>
  <c r="K77" i="7"/>
  <c r="AP326" i="7" s="1"/>
  <c r="L77" i="7"/>
  <c r="AQ326" i="7" s="1"/>
  <c r="M77" i="7"/>
  <c r="AR326" i="7" s="1"/>
  <c r="N77" i="7"/>
  <c r="AS326" i="7" s="1"/>
  <c r="D8" i="7"/>
  <c r="D19" i="5"/>
  <c r="D15" i="5"/>
  <c r="D10" i="7" s="1"/>
  <c r="D16" i="5"/>
  <c r="D17" i="5"/>
  <c r="D12" i="7" s="1"/>
  <c r="D18" i="5"/>
  <c r="D26" i="5" s="1"/>
  <c r="D34" i="5" s="1"/>
  <c r="D42" i="5" s="1"/>
  <c r="D50" i="5" s="1"/>
  <c r="D58" i="5" s="1"/>
  <c r="D66" i="5" s="1"/>
  <c r="D74" i="5" s="1"/>
  <c r="D82" i="5" s="1"/>
  <c r="D90" i="5" s="1"/>
  <c r="D76" i="7" s="1"/>
  <c r="D14" i="5"/>
  <c r="D10" i="10" s="1"/>
  <c r="D17" i="10" s="1"/>
  <c r="D24" i="10" s="1"/>
  <c r="D31" i="10" s="1"/>
  <c r="E3" i="7"/>
  <c r="Y17" i="7" l="1"/>
  <c r="AE17" i="7"/>
  <c r="AD17" i="7"/>
  <c r="AC17" i="7"/>
  <c r="AB17" i="7"/>
  <c r="AA17" i="7"/>
  <c r="Z17" i="7"/>
  <c r="CF31" i="7"/>
  <c r="X112" i="7"/>
  <c r="X304" i="7"/>
  <c r="X48" i="7"/>
  <c r="X208" i="7"/>
  <c r="X272" i="7"/>
  <c r="X16" i="7"/>
  <c r="X240" i="7"/>
  <c r="X176" i="7"/>
  <c r="X80" i="7"/>
  <c r="X144" i="7"/>
  <c r="CA17" i="7"/>
  <c r="CK38" i="7" s="1"/>
  <c r="AJ326" i="7"/>
  <c r="O77" i="7"/>
  <c r="CA81" i="7"/>
  <c r="CK295" i="7" s="1"/>
  <c r="O73" i="7"/>
  <c r="CA82" i="7"/>
  <c r="CK289" i="7" s="1"/>
  <c r="O74" i="7"/>
  <c r="O72" i="7"/>
  <c r="CA84" i="7"/>
  <c r="CK298" i="7" s="1"/>
  <c r="O76" i="7"/>
  <c r="CA83" i="7"/>
  <c r="O75" i="7"/>
  <c r="O65" i="7"/>
  <c r="CA76" i="7"/>
  <c r="O68" i="7"/>
  <c r="CA75" i="7"/>
  <c r="O67" i="7"/>
  <c r="X82" i="7"/>
  <c r="CA77" i="7"/>
  <c r="O69" i="7"/>
  <c r="AJ294" i="7"/>
  <c r="O70" i="7"/>
  <c r="CA74" i="7"/>
  <c r="CK272" i="7" s="1"/>
  <c r="O66" i="7"/>
  <c r="AJ230" i="7"/>
  <c r="O56" i="7"/>
  <c r="CA60" i="7"/>
  <c r="O52" i="7"/>
  <c r="CA63" i="7"/>
  <c r="O55" i="7"/>
  <c r="O51" i="7"/>
  <c r="CA61" i="7"/>
  <c r="CK220" i="7" s="1"/>
  <c r="O53" i="7"/>
  <c r="CA62" i="7"/>
  <c r="CK207" i="7" s="1"/>
  <c r="O54" i="7"/>
  <c r="CA56" i="7"/>
  <c r="CK185" i="7" s="1"/>
  <c r="O48" i="7"/>
  <c r="O44" i="7"/>
  <c r="CA55" i="7"/>
  <c r="O47" i="7"/>
  <c r="AJ198" i="7"/>
  <c r="O49" i="7"/>
  <c r="CA54" i="7"/>
  <c r="CK183" i="7" s="1"/>
  <c r="O46" i="7"/>
  <c r="CA53" i="7"/>
  <c r="O45" i="7"/>
  <c r="CA47" i="7"/>
  <c r="O39" i="7"/>
  <c r="AJ166" i="7"/>
  <c r="O42" i="7"/>
  <c r="CA46" i="7"/>
  <c r="O38" i="7"/>
  <c r="CA48" i="7"/>
  <c r="O40" i="7"/>
  <c r="CA49" i="7"/>
  <c r="O41" i="7"/>
  <c r="O37" i="7"/>
  <c r="CA41" i="7"/>
  <c r="O33" i="7"/>
  <c r="CA40" i="7"/>
  <c r="O32" i="7"/>
  <c r="AJ134" i="7"/>
  <c r="O35" i="7"/>
  <c r="X50" i="7"/>
  <c r="CA39" i="7"/>
  <c r="O31" i="7"/>
  <c r="CA42" i="7"/>
  <c r="O34" i="7"/>
  <c r="O30" i="7"/>
  <c r="AJ102" i="7"/>
  <c r="O28" i="7"/>
  <c r="CA32" i="7"/>
  <c r="O24" i="7"/>
  <c r="CA35" i="7"/>
  <c r="O27" i="7"/>
  <c r="O23" i="7"/>
  <c r="CA33" i="7"/>
  <c r="CK86" i="7" s="1"/>
  <c r="O25" i="7"/>
  <c r="CA34" i="7"/>
  <c r="O26" i="7"/>
  <c r="CA68" i="7"/>
  <c r="O60" i="7"/>
  <c r="O58" i="7"/>
  <c r="AJ262" i="7"/>
  <c r="O63" i="7"/>
  <c r="CA70" i="7"/>
  <c r="CK245" i="7" s="1"/>
  <c r="O62" i="7"/>
  <c r="CA69" i="7"/>
  <c r="CK251" i="7" s="1"/>
  <c r="O61" i="7"/>
  <c r="CA67" i="7"/>
  <c r="O59" i="7"/>
  <c r="O14" i="7"/>
  <c r="CH22" i="7"/>
  <c r="AQ38" i="7"/>
  <c r="CP33" i="7"/>
  <c r="CP19" i="7"/>
  <c r="CP40" i="7"/>
  <c r="CO33" i="7"/>
  <c r="CO19" i="7"/>
  <c r="CO40" i="7"/>
  <c r="CC17" i="7"/>
  <c r="CM38" i="7" s="1"/>
  <c r="AL42" i="7"/>
  <c r="AL43" i="7" s="1"/>
  <c r="CN33" i="7"/>
  <c r="CN19" i="7"/>
  <c r="CN40" i="7"/>
  <c r="AQ42" i="7"/>
  <c r="CQ40" i="7"/>
  <c r="CQ33" i="7"/>
  <c r="CQ19" i="7"/>
  <c r="CE22" i="7"/>
  <c r="CO36" i="7" s="1"/>
  <c r="AN38" i="7"/>
  <c r="CM33" i="7"/>
  <c r="CM19" i="7"/>
  <c r="CM40" i="7"/>
  <c r="CG17" i="7"/>
  <c r="CQ38" i="7" s="1"/>
  <c r="AP42" i="7"/>
  <c r="AP43" i="7" s="1"/>
  <c r="AO42" i="7"/>
  <c r="CC22" i="7"/>
  <c r="CM22" i="7" s="1"/>
  <c r="AL38" i="7"/>
  <c r="CE17" i="7"/>
  <c r="CO38" i="7" s="1"/>
  <c r="AN42" i="7"/>
  <c r="CR40" i="7"/>
  <c r="CR33" i="7"/>
  <c r="CR19" i="7"/>
  <c r="CD17" i="7"/>
  <c r="CN38" i="7" s="1"/>
  <c r="AM42" i="7"/>
  <c r="AM43" i="7" s="1"/>
  <c r="AM44" i="7" s="1"/>
  <c r="F3" i="7"/>
  <c r="X18" i="7"/>
  <c r="CI21" i="7"/>
  <c r="CS42" i="7" s="1"/>
  <c r="O13" i="7"/>
  <c r="CI20" i="7"/>
  <c r="CS34" i="7" s="1"/>
  <c r="O12" i="7"/>
  <c r="CI19" i="7"/>
  <c r="CS40" i="7" s="1"/>
  <c r="O11" i="7"/>
  <c r="CI18" i="7"/>
  <c r="CS18" i="7" s="1"/>
  <c r="O10" i="7"/>
  <c r="O9" i="7"/>
  <c r="O21" i="7"/>
  <c r="CB25" i="7"/>
  <c r="CL69" i="7" s="1"/>
  <c r="O17" i="7"/>
  <c r="CB28" i="7"/>
  <c r="O20" i="7"/>
  <c r="O16" i="7"/>
  <c r="CB27" i="7"/>
  <c r="CL71" i="7" s="1"/>
  <c r="O19" i="7"/>
  <c r="CB26" i="7"/>
  <c r="O18" i="7"/>
  <c r="CT19" i="7"/>
  <c r="CT33" i="7"/>
  <c r="CT40" i="7"/>
  <c r="CS33" i="7"/>
  <c r="CJ22" i="7"/>
  <c r="AS38" i="7"/>
  <c r="CI22" i="7"/>
  <c r="CS22" i="7" s="1"/>
  <c r="AR38" i="7"/>
  <c r="CI17" i="7"/>
  <c r="CS38" i="7" s="1"/>
  <c r="AR42" i="7"/>
  <c r="AR43" i="7" s="1"/>
  <c r="CJ17" i="7"/>
  <c r="CT38" i="7" s="1"/>
  <c r="AS42" i="7"/>
  <c r="AL330" i="7"/>
  <c r="AS330" i="7"/>
  <c r="AK330" i="7"/>
  <c r="AR330" i="7"/>
  <c r="AR331" i="7" s="1"/>
  <c r="AR332" i="7" s="1"/>
  <c r="AJ330" i="7"/>
  <c r="AJ331" i="7" s="1"/>
  <c r="AQ330" i="7"/>
  <c r="AQ331" i="7" s="1"/>
  <c r="AQ332" i="7" s="1"/>
  <c r="CE85" i="7"/>
  <c r="AN326" i="7"/>
  <c r="AP330" i="7"/>
  <c r="AO330" i="7"/>
  <c r="AM330" i="7"/>
  <c r="AN330" i="7"/>
  <c r="AP298" i="7"/>
  <c r="AN298" i="7"/>
  <c r="AM298" i="7"/>
  <c r="AO298" i="7"/>
  <c r="AO299" i="7" s="1"/>
  <c r="AL298" i="7"/>
  <c r="AS298" i="7"/>
  <c r="AK298" i="7"/>
  <c r="AK299" i="7" s="1"/>
  <c r="AQ298" i="7"/>
  <c r="CD78" i="7"/>
  <c r="AM294" i="7"/>
  <c r="AR298" i="7"/>
  <c r="AJ298" i="7"/>
  <c r="AK266" i="7"/>
  <c r="AK267" i="7" s="1"/>
  <c r="AK268" i="7" s="1"/>
  <c r="AM266" i="7"/>
  <c r="AS266" i="7"/>
  <c r="AL266" i="7"/>
  <c r="AR266" i="7"/>
  <c r="AR267" i="7" s="1"/>
  <c r="AR268" i="7" s="1"/>
  <c r="AJ266" i="7"/>
  <c r="AJ267" i="7" s="1"/>
  <c r="AQ266" i="7"/>
  <c r="AP266" i="7"/>
  <c r="AO266" i="7"/>
  <c r="AO267" i="7" s="1"/>
  <c r="AN266" i="7"/>
  <c r="AQ234" i="7"/>
  <c r="AQ235" i="7" s="1"/>
  <c r="AQ236" i="7" s="1"/>
  <c r="AP234" i="7"/>
  <c r="AP235" i="7" s="1"/>
  <c r="CF64" i="7"/>
  <c r="AO230" i="7"/>
  <c r="AO234" i="7"/>
  <c r="AO235" i="7" s="1"/>
  <c r="AN234" i="7"/>
  <c r="AM234" i="7"/>
  <c r="AM235" i="7" s="1"/>
  <c r="AM236" i="7" s="1"/>
  <c r="AL234" i="7"/>
  <c r="AL235" i="7" s="1"/>
  <c r="AS234" i="7"/>
  <c r="AS235" i="7" s="1"/>
  <c r="AK234" i="7"/>
  <c r="AK235" i="7" s="1"/>
  <c r="AR234" i="7"/>
  <c r="AJ234" i="7"/>
  <c r="AJ235" i="7" s="1"/>
  <c r="AM202" i="7"/>
  <c r="AL202" i="7"/>
  <c r="AS202" i="7"/>
  <c r="AR202" i="7"/>
  <c r="AJ202" i="7"/>
  <c r="CF57" i="7"/>
  <c r="CP186" i="7" s="1"/>
  <c r="AO198" i="7"/>
  <c r="AQ202" i="7"/>
  <c r="AP202" i="7"/>
  <c r="CD57" i="7"/>
  <c r="AM198" i="7"/>
  <c r="AO202" i="7"/>
  <c r="AN202" i="7"/>
  <c r="AP170" i="7"/>
  <c r="CD50" i="7"/>
  <c r="CN149" i="7" s="1"/>
  <c r="AM166" i="7"/>
  <c r="AO170" i="7"/>
  <c r="AO171" i="7" s="1"/>
  <c r="AN170" i="7"/>
  <c r="AQ170" i="7"/>
  <c r="AQ171" i="7" s="1"/>
  <c r="AM170" i="7"/>
  <c r="AL170" i="7"/>
  <c r="AS170" i="7"/>
  <c r="AK170" i="7"/>
  <c r="AK171" i="7" s="1"/>
  <c r="AR170" i="7"/>
  <c r="AJ170" i="7"/>
  <c r="AL138" i="7"/>
  <c r="AL139" i="7" s="1"/>
  <c r="CH43" i="7"/>
  <c r="AQ134" i="7"/>
  <c r="CJ38" i="7"/>
  <c r="CT128" i="7" s="1"/>
  <c r="AS138" i="7"/>
  <c r="AK138" i="7"/>
  <c r="AR138" i="7"/>
  <c r="AJ138" i="7"/>
  <c r="AJ139" i="7" s="1"/>
  <c r="CJ43" i="7"/>
  <c r="AS134" i="7"/>
  <c r="AQ138" i="7"/>
  <c r="AP138" i="7"/>
  <c r="AO138" i="7"/>
  <c r="AM138" i="7"/>
  <c r="AM139" i="7" s="1"/>
  <c r="AN138" i="7"/>
  <c r="AJ106" i="7"/>
  <c r="AQ106" i="7"/>
  <c r="CG31" i="7"/>
  <c r="AP106" i="7"/>
  <c r="CI31" i="7"/>
  <c r="AR106" i="7"/>
  <c r="AR107" i="7" s="1"/>
  <c r="AN106" i="7"/>
  <c r="AM106" i="7"/>
  <c r="AL106" i="7"/>
  <c r="CG36" i="7"/>
  <c r="AP102" i="7"/>
  <c r="AS106" i="7"/>
  <c r="AK106" i="7"/>
  <c r="CD29" i="7"/>
  <c r="CN59" i="7" s="1"/>
  <c r="AM70" i="7"/>
  <c r="CC29" i="7"/>
  <c r="CM66" i="7" s="1"/>
  <c r="AL70" i="7"/>
  <c r="AN74" i="7"/>
  <c r="AN75" i="7" s="1"/>
  <c r="CI29" i="7"/>
  <c r="AR70" i="7"/>
  <c r="CA29" i="7"/>
  <c r="CK52" i="7" s="1"/>
  <c r="AJ70" i="7"/>
  <c r="AL74" i="7"/>
  <c r="AL75" i="7" s="1"/>
  <c r="CJ29" i="7"/>
  <c r="CT66" i="7" s="1"/>
  <c r="AS70" i="7"/>
  <c r="AM74" i="7"/>
  <c r="AS74" i="7"/>
  <c r="AK74" i="7"/>
  <c r="AR74" i="7"/>
  <c r="AJ74" i="7"/>
  <c r="AQ74" i="7"/>
  <c r="AQ75" i="7" s="1"/>
  <c r="AQ76" i="7" s="1"/>
  <c r="AP74" i="7"/>
  <c r="AK202" i="7"/>
  <c r="CB22" i="7"/>
  <c r="AK38" i="7"/>
  <c r="CL19" i="7"/>
  <c r="CL33" i="7"/>
  <c r="CL40" i="7"/>
  <c r="CB17" i="7"/>
  <c r="CL38" i="7" s="1"/>
  <c r="AK42" i="7"/>
  <c r="AK43" i="7" s="1"/>
  <c r="CA22" i="7"/>
  <c r="CK22" i="7" s="1"/>
  <c r="AJ38" i="7"/>
  <c r="CA19" i="7"/>
  <c r="CK26" i="7" s="1"/>
  <c r="AJ42" i="7"/>
  <c r="AJ43" i="7" s="1"/>
  <c r="CE36" i="7"/>
  <c r="CO103" i="7" s="1"/>
  <c r="AN102" i="7"/>
  <c r="CF34" i="7"/>
  <c r="CP87" i="7" s="1"/>
  <c r="AO106" i="7"/>
  <c r="CF29" i="7"/>
  <c r="AO70" i="7"/>
  <c r="CF27" i="7"/>
  <c r="AO74" i="7"/>
  <c r="AN70" i="7"/>
  <c r="AK326" i="7"/>
  <c r="CK42" i="7"/>
  <c r="CL42" i="7"/>
  <c r="CT42" i="7"/>
  <c r="CM42" i="7"/>
  <c r="CO42" i="7"/>
  <c r="CR42" i="7"/>
  <c r="CQ42" i="7"/>
  <c r="CN42" i="7"/>
  <c r="CP42" i="7"/>
  <c r="CM102" i="7"/>
  <c r="CL35" i="7"/>
  <c r="CM35" i="7"/>
  <c r="CN35" i="7"/>
  <c r="CO35" i="7"/>
  <c r="CK35" i="7"/>
  <c r="CP35" i="7"/>
  <c r="CQ35" i="7"/>
  <c r="CT35" i="7"/>
  <c r="CR35" i="7"/>
  <c r="CL20" i="7"/>
  <c r="CT20" i="7"/>
  <c r="CM20" i="7"/>
  <c r="CN20" i="7"/>
  <c r="CS20" i="7"/>
  <c r="CO20" i="7"/>
  <c r="CP20" i="7"/>
  <c r="CK20" i="7"/>
  <c r="CQ20" i="7"/>
  <c r="CR20" i="7"/>
  <c r="CL41" i="7"/>
  <c r="CN41" i="7"/>
  <c r="CQ41" i="7"/>
  <c r="CO41" i="7"/>
  <c r="CP41" i="7"/>
  <c r="CR41" i="7"/>
  <c r="CM41" i="7"/>
  <c r="CK41" i="7"/>
  <c r="CS41" i="7"/>
  <c r="CT41" i="7"/>
  <c r="CR27" i="7"/>
  <c r="CS27" i="7"/>
  <c r="CK27" i="7"/>
  <c r="CQ27" i="7"/>
  <c r="CL27" i="7"/>
  <c r="CT27" i="7"/>
  <c r="CM27" i="7"/>
  <c r="CN27" i="7"/>
  <c r="CO27" i="7"/>
  <c r="CP27" i="7"/>
  <c r="CK39" i="7"/>
  <c r="CL39" i="7"/>
  <c r="CT39" i="7"/>
  <c r="CM39" i="7"/>
  <c r="CN39" i="7"/>
  <c r="CR39" i="7"/>
  <c r="CO39" i="7"/>
  <c r="CP39" i="7"/>
  <c r="CQ39" i="7"/>
  <c r="CM17" i="7"/>
  <c r="CO17" i="7"/>
  <c r="CQ17" i="7"/>
  <c r="CS17" i="7"/>
  <c r="CK17" i="7"/>
  <c r="CN17" i="7"/>
  <c r="CJ78" i="7"/>
  <c r="AS294" i="7"/>
  <c r="CJ71" i="7"/>
  <c r="AS262" i="7"/>
  <c r="CJ50" i="7"/>
  <c r="AS166" i="7"/>
  <c r="CH71" i="7"/>
  <c r="AQ262" i="7"/>
  <c r="CH64" i="7"/>
  <c r="CR223" i="7" s="1"/>
  <c r="AQ230" i="7"/>
  <c r="CC85" i="7"/>
  <c r="CM299" i="7" s="1"/>
  <c r="AL326" i="7"/>
  <c r="CL43" i="7"/>
  <c r="CT43" i="7"/>
  <c r="CR43" i="7"/>
  <c r="CR22" i="7"/>
  <c r="CL22" i="7"/>
  <c r="CT22" i="7"/>
  <c r="CL36" i="7"/>
  <c r="CR36" i="7"/>
  <c r="CT36" i="7"/>
  <c r="CK32" i="7"/>
  <c r="CT32" i="7"/>
  <c r="CM32" i="7"/>
  <c r="CN32" i="7"/>
  <c r="CP32" i="7"/>
  <c r="CO32" i="7"/>
  <c r="CQ32" i="7"/>
  <c r="CR32" i="7"/>
  <c r="CL32" i="7"/>
  <c r="CQ21" i="7"/>
  <c r="CL21" i="7"/>
  <c r="CT21" i="7"/>
  <c r="CM21" i="7"/>
  <c r="CK21" i="7"/>
  <c r="CN21" i="7"/>
  <c r="CO21" i="7"/>
  <c r="CR21" i="7"/>
  <c r="CP21" i="7"/>
  <c r="CM31" i="7"/>
  <c r="CN31" i="7"/>
  <c r="CO31" i="7"/>
  <c r="CK31" i="7"/>
  <c r="CS31" i="7"/>
  <c r="CL25" i="7"/>
  <c r="CT25" i="7"/>
  <c r="CS25" i="7"/>
  <c r="CM25" i="7"/>
  <c r="CN25" i="7"/>
  <c r="CO25" i="7"/>
  <c r="CK25" i="7"/>
  <c r="CP25" i="7"/>
  <c r="CQ25" i="7"/>
  <c r="CR25" i="7"/>
  <c r="CL29" i="7"/>
  <c r="CT29" i="7"/>
  <c r="CR29" i="7"/>
  <c r="CL28" i="7"/>
  <c r="CT28" i="7"/>
  <c r="CN28" i="7"/>
  <c r="CM28" i="7"/>
  <c r="CO28" i="7"/>
  <c r="CP28" i="7"/>
  <c r="CQ28" i="7"/>
  <c r="CR28" i="7"/>
  <c r="CK28" i="7"/>
  <c r="CM26" i="7"/>
  <c r="CN26" i="7"/>
  <c r="CO26" i="7"/>
  <c r="CP26" i="7"/>
  <c r="CR26" i="7"/>
  <c r="CS26" i="7"/>
  <c r="CL26" i="7"/>
  <c r="CT26" i="7"/>
  <c r="CQ26" i="7"/>
  <c r="CO24" i="7"/>
  <c r="CK24" i="7"/>
  <c r="CS24" i="7"/>
  <c r="CT24" i="7"/>
  <c r="CM24" i="7"/>
  <c r="CN24" i="7"/>
  <c r="CB78" i="7"/>
  <c r="CL269" i="7" s="1"/>
  <c r="AK294" i="7"/>
  <c r="CB71" i="7"/>
  <c r="CL253" i="7" s="1"/>
  <c r="AK262" i="7"/>
  <c r="CB50" i="7"/>
  <c r="AK166" i="7"/>
  <c r="CB43" i="7"/>
  <c r="CL126" i="7" s="1"/>
  <c r="AK134" i="7"/>
  <c r="CB29" i="7"/>
  <c r="AK70" i="7"/>
  <c r="T28" i="5"/>
  <c r="G28" i="5" s="1"/>
  <c r="S36" i="5"/>
  <c r="F36" i="5" s="1"/>
  <c r="Y28" i="5"/>
  <c r="L28" i="5" s="1"/>
  <c r="U28" i="5"/>
  <c r="H28" i="5" s="1"/>
  <c r="V28" i="5"/>
  <c r="I28" i="5" s="1"/>
  <c r="W28" i="5"/>
  <c r="J28" i="5" s="1"/>
  <c r="X28" i="5"/>
  <c r="K28" i="5" s="1"/>
  <c r="X20" i="5"/>
  <c r="K20" i="5" s="1"/>
  <c r="Y36" i="5"/>
  <c r="L36" i="5" s="1"/>
  <c r="W36" i="5"/>
  <c r="J36" i="5" s="1"/>
  <c r="Z28" i="5"/>
  <c r="M28" i="5" s="1"/>
  <c r="AA28" i="5"/>
  <c r="N28" i="5" s="1"/>
  <c r="S28" i="5"/>
  <c r="F28" i="5" s="1"/>
  <c r="R28" i="5"/>
  <c r="E28" i="5" s="1"/>
  <c r="R20" i="5"/>
  <c r="E20" i="5" s="1"/>
  <c r="Z20" i="5"/>
  <c r="M20" i="5" s="1"/>
  <c r="V20" i="5"/>
  <c r="I20" i="5" s="1"/>
  <c r="W20" i="5"/>
  <c r="J20" i="5" s="1"/>
  <c r="AA20" i="5"/>
  <c r="N20" i="5" s="1"/>
  <c r="U20" i="5"/>
  <c r="H20" i="5" s="1"/>
  <c r="T20" i="5"/>
  <c r="G20" i="5" s="1"/>
  <c r="Y20" i="5"/>
  <c r="L20" i="5" s="1"/>
  <c r="S20" i="5"/>
  <c r="F20" i="5" s="1"/>
  <c r="AM203" i="7"/>
  <c r="AQ267" i="7"/>
  <c r="AS75" i="7"/>
  <c r="AK75" i="7"/>
  <c r="AJ75" i="7"/>
  <c r="CL305" i="7"/>
  <c r="CL291" i="7"/>
  <c r="CL312" i="7"/>
  <c r="CL298" i="7"/>
  <c r="CN244" i="7"/>
  <c r="CN230" i="7"/>
  <c r="CN251" i="7"/>
  <c r="CN237" i="7"/>
  <c r="CL182" i="7"/>
  <c r="CL168" i="7"/>
  <c r="CL189" i="7"/>
  <c r="CL175" i="7"/>
  <c r="CM154" i="7"/>
  <c r="CM140" i="7"/>
  <c r="CM161" i="7"/>
  <c r="CM147" i="7"/>
  <c r="CO302" i="7"/>
  <c r="CO288" i="7"/>
  <c r="CO309" i="7"/>
  <c r="CO295" i="7"/>
  <c r="CT220" i="7"/>
  <c r="CT206" i="7"/>
  <c r="CT213" i="7"/>
  <c r="CT199" i="7"/>
  <c r="CP190" i="7"/>
  <c r="CP169" i="7"/>
  <c r="CP176" i="7"/>
  <c r="CP183" i="7"/>
  <c r="CQ155" i="7"/>
  <c r="CQ141" i="7"/>
  <c r="CQ162" i="7"/>
  <c r="CQ148" i="7"/>
  <c r="CM306" i="7"/>
  <c r="CL153" i="7"/>
  <c r="CL160" i="7"/>
  <c r="CL139" i="7"/>
  <c r="CL146" i="7"/>
  <c r="CM125" i="7"/>
  <c r="CM111" i="7"/>
  <c r="CM119" i="7"/>
  <c r="CM132" i="7"/>
  <c r="CR296" i="7"/>
  <c r="CR310" i="7"/>
  <c r="CR289" i="7"/>
  <c r="CR303" i="7"/>
  <c r="CS275" i="7"/>
  <c r="CS261" i="7"/>
  <c r="CS268" i="7"/>
  <c r="CS282" i="7"/>
  <c r="CN131" i="7"/>
  <c r="CN124" i="7"/>
  <c r="CN110" i="7"/>
  <c r="CN118" i="7"/>
  <c r="CP123" i="7"/>
  <c r="CP109" i="7"/>
  <c r="CP130" i="7"/>
  <c r="CP117" i="7"/>
  <c r="CN273" i="7"/>
  <c r="CN259" i="7"/>
  <c r="CN280" i="7"/>
  <c r="CN266" i="7"/>
  <c r="CO231" i="7"/>
  <c r="CO252" i="7"/>
  <c r="CO238" i="7"/>
  <c r="CO245" i="7"/>
  <c r="CP88" i="7"/>
  <c r="CP102" i="7"/>
  <c r="CP81" i="7"/>
  <c r="CP95" i="7"/>
  <c r="CR87" i="7"/>
  <c r="CR101" i="7"/>
  <c r="CR80" i="7"/>
  <c r="CR94" i="7"/>
  <c r="CT93" i="7"/>
  <c r="CT86" i="7"/>
  <c r="CT100" i="7"/>
  <c r="CT79" i="7"/>
  <c r="CL93" i="7"/>
  <c r="CL86" i="7"/>
  <c r="CL100" i="7"/>
  <c r="CL79" i="7"/>
  <c r="CN92" i="7"/>
  <c r="CN85" i="7"/>
  <c r="CN99" i="7"/>
  <c r="CN78" i="7"/>
  <c r="CP91" i="7"/>
  <c r="CP84" i="7"/>
  <c r="CP98" i="7"/>
  <c r="CP77" i="7"/>
  <c r="CT249" i="7"/>
  <c r="CT235" i="7"/>
  <c r="CT228" i="7"/>
  <c r="CT242" i="7"/>
  <c r="CK215" i="7"/>
  <c r="CK201" i="7"/>
  <c r="CK208" i="7"/>
  <c r="CK222" i="7"/>
  <c r="CT72" i="7"/>
  <c r="CT58" i="7"/>
  <c r="CT65" i="7"/>
  <c r="CT51" i="7"/>
  <c r="CN71" i="7"/>
  <c r="CN57" i="7"/>
  <c r="CN50" i="7"/>
  <c r="CN64" i="7"/>
  <c r="CP63" i="7"/>
  <c r="CP49" i="7"/>
  <c r="CP70" i="7"/>
  <c r="CP56" i="7"/>
  <c r="CR62" i="7"/>
  <c r="CR48" i="7"/>
  <c r="CR69" i="7"/>
  <c r="CR55" i="7"/>
  <c r="CR281" i="7"/>
  <c r="CR267" i="7"/>
  <c r="CR260" i="7"/>
  <c r="CR274" i="7"/>
  <c r="CP219" i="7"/>
  <c r="CP205" i="7"/>
  <c r="CP212" i="7"/>
  <c r="CP198" i="7"/>
  <c r="CQ191" i="7"/>
  <c r="CQ177" i="7"/>
  <c r="CQ170" i="7"/>
  <c r="CQ184" i="7"/>
  <c r="CP302" i="7"/>
  <c r="CP288" i="7"/>
  <c r="CP309" i="7"/>
  <c r="CP295" i="7"/>
  <c r="D69" i="7"/>
  <c r="CD73" i="7"/>
  <c r="AM299" i="7"/>
  <c r="CK250" i="7"/>
  <c r="CK236" i="7"/>
  <c r="CK243" i="7"/>
  <c r="CK229" i="7"/>
  <c r="CQ212" i="7"/>
  <c r="CQ219" i="7"/>
  <c r="CQ205" i="7"/>
  <c r="CQ198" i="7"/>
  <c r="CA85" i="7"/>
  <c r="CN269" i="7"/>
  <c r="CN262" i="7"/>
  <c r="CN283" i="7"/>
  <c r="CN276" i="7"/>
  <c r="CG71" i="7"/>
  <c r="CO222" i="7"/>
  <c r="CO208" i="7"/>
  <c r="CO201" i="7"/>
  <c r="CO215" i="7"/>
  <c r="CM184" i="7"/>
  <c r="CM170" i="7"/>
  <c r="CM177" i="7"/>
  <c r="CM191" i="7"/>
  <c r="CM305" i="7"/>
  <c r="CM291" i="7"/>
  <c r="CM312" i="7"/>
  <c r="CM298" i="7"/>
  <c r="CP282" i="7"/>
  <c r="CP268" i="7"/>
  <c r="CP261" i="7"/>
  <c r="CP275" i="7"/>
  <c r="CS245" i="7"/>
  <c r="CS231" i="7"/>
  <c r="CS238" i="7"/>
  <c r="CS252" i="7"/>
  <c r="CE66" i="7"/>
  <c r="AN267" i="7"/>
  <c r="CL220" i="7"/>
  <c r="CL206" i="7"/>
  <c r="CL213" i="7"/>
  <c r="CL199" i="7"/>
  <c r="CQ185" i="7"/>
  <c r="CQ171" i="7"/>
  <c r="CQ192" i="7"/>
  <c r="CT155" i="7"/>
  <c r="CT141" i="7"/>
  <c r="CT148" i="7"/>
  <c r="CT162" i="7"/>
  <c r="CL112" i="7"/>
  <c r="CL133" i="7"/>
  <c r="CR95" i="7"/>
  <c r="CR88" i="7"/>
  <c r="CR102" i="7"/>
  <c r="CR81" i="7"/>
  <c r="D14" i="10"/>
  <c r="D21" i="10" s="1"/>
  <c r="D28" i="10" s="1"/>
  <c r="D35" i="10" s="1"/>
  <c r="CB24" i="7"/>
  <c r="CI71" i="7"/>
  <c r="CQ178" i="7"/>
  <c r="CP298" i="7"/>
  <c r="CP312" i="7"/>
  <c r="CP305" i="7"/>
  <c r="CJ80" i="7"/>
  <c r="CT279" i="7"/>
  <c r="CT265" i="7"/>
  <c r="CT258" i="7"/>
  <c r="CT272" i="7"/>
  <c r="CT250" i="7"/>
  <c r="CT236" i="7"/>
  <c r="CT243" i="7"/>
  <c r="CT229" i="7"/>
  <c r="CR219" i="7"/>
  <c r="CR205" i="7"/>
  <c r="CR212" i="7"/>
  <c r="CO312" i="7"/>
  <c r="CO298" i="7"/>
  <c r="CO305" i="7"/>
  <c r="CO291" i="7"/>
  <c r="CA80" i="7"/>
  <c r="CS279" i="7"/>
  <c r="CS265" i="7"/>
  <c r="CS272" i="7"/>
  <c r="CS258" i="7"/>
  <c r="CS250" i="7"/>
  <c r="CS236" i="7"/>
  <c r="CS229" i="7"/>
  <c r="CS243" i="7"/>
  <c r="CN213" i="7"/>
  <c r="CN199" i="7"/>
  <c r="CN220" i="7"/>
  <c r="CN206" i="7"/>
  <c r="CQ297" i="7"/>
  <c r="CQ311" i="7"/>
  <c r="CQ304" i="7"/>
  <c r="CQ290" i="7"/>
  <c r="CH80" i="7"/>
  <c r="CL274" i="7"/>
  <c r="CL281" i="7"/>
  <c r="CL260" i="7"/>
  <c r="CL267" i="7"/>
  <c r="AL299" i="7"/>
  <c r="CC73" i="7"/>
  <c r="CR250" i="7"/>
  <c r="CR236" i="7"/>
  <c r="CR229" i="7"/>
  <c r="CR243" i="7"/>
  <c r="CF66" i="7"/>
  <c r="CM213" i="7"/>
  <c r="CM199" i="7"/>
  <c r="CM220" i="7"/>
  <c r="CM206" i="7"/>
  <c r="CA59" i="7"/>
  <c r="CP132" i="7"/>
  <c r="CP119" i="7"/>
  <c r="CP125" i="7"/>
  <c r="CP111" i="7"/>
  <c r="CH85" i="7"/>
  <c r="CK303" i="7"/>
  <c r="CK281" i="7"/>
  <c r="CK267" i="7"/>
  <c r="CK260" i="7"/>
  <c r="CK274" i="7"/>
  <c r="CJ73" i="7"/>
  <c r="CA64" i="7"/>
  <c r="CO212" i="7"/>
  <c r="CO198" i="7"/>
  <c r="CO205" i="7"/>
  <c r="CO219" i="7"/>
  <c r="CL184" i="7"/>
  <c r="CL170" i="7"/>
  <c r="CL191" i="7"/>
  <c r="CL177" i="7"/>
  <c r="AL203" i="7"/>
  <c r="AL204" i="7" s="1"/>
  <c r="CC52" i="7"/>
  <c r="CR160" i="7"/>
  <c r="CR146" i="7"/>
  <c r="CR139" i="7"/>
  <c r="CR153" i="7"/>
  <c r="CT126" i="7"/>
  <c r="CT112" i="7"/>
  <c r="CT133" i="7"/>
  <c r="CO89" i="7"/>
  <c r="CP100" i="7"/>
  <c r="CP79" i="7"/>
  <c r="CP93" i="7"/>
  <c r="CP86" i="7"/>
  <c r="CS63" i="7"/>
  <c r="CS49" i="7"/>
  <c r="CS56" i="7"/>
  <c r="CS70" i="7"/>
  <c r="D24" i="5"/>
  <c r="D12" i="10"/>
  <c r="D19" i="10" s="1"/>
  <c r="D26" i="10" s="1"/>
  <c r="D33" i="10" s="1"/>
  <c r="CG85" i="7"/>
  <c r="CT305" i="7"/>
  <c r="CT291" i="7"/>
  <c r="CT312" i="7"/>
  <c r="CT298" i="7"/>
  <c r="CO304" i="7"/>
  <c r="CO290" i="7"/>
  <c r="CO311" i="7"/>
  <c r="CO297" i="7"/>
  <c r="CM295" i="7"/>
  <c r="CM288" i="7"/>
  <c r="CM302" i="7"/>
  <c r="CM309" i="7"/>
  <c r="CF80" i="7"/>
  <c r="AO331" i="7"/>
  <c r="CT276" i="7"/>
  <c r="CT262" i="7"/>
  <c r="CT283" i="7"/>
  <c r="CT269" i="7"/>
  <c r="CL262" i="7"/>
  <c r="CL283" i="7"/>
  <c r="CO282" i="7"/>
  <c r="CO268" i="7"/>
  <c r="CO275" i="7"/>
  <c r="CO261" i="7"/>
  <c r="CM259" i="7"/>
  <c r="CM266" i="7"/>
  <c r="CM280" i="7"/>
  <c r="CM273" i="7"/>
  <c r="CP272" i="7"/>
  <c r="CP258" i="7"/>
  <c r="CP265" i="7"/>
  <c r="CP279" i="7"/>
  <c r="CI73" i="7"/>
  <c r="AR299" i="7"/>
  <c r="AJ299" i="7"/>
  <c r="CA73" i="7"/>
  <c r="CE71" i="7"/>
  <c r="CR252" i="7"/>
  <c r="CR238" i="7"/>
  <c r="CR231" i="7"/>
  <c r="CR245" i="7"/>
  <c r="D62" i="7"/>
  <c r="CM244" i="7"/>
  <c r="CM230" i="7"/>
  <c r="CM251" i="7"/>
  <c r="CM237" i="7"/>
  <c r="CP243" i="7"/>
  <c r="CP229" i="7"/>
  <c r="CP250" i="7"/>
  <c r="CP236" i="7"/>
  <c r="CS249" i="7"/>
  <c r="CS235" i="7"/>
  <c r="CS242" i="7"/>
  <c r="CS228" i="7"/>
  <c r="CK242" i="7"/>
  <c r="CK228" i="7"/>
  <c r="CK249" i="7"/>
  <c r="CK235" i="7"/>
  <c r="CD66" i="7"/>
  <c r="AM267" i="7"/>
  <c r="AM268" i="7" s="1"/>
  <c r="CR216" i="7"/>
  <c r="CR202" i="7"/>
  <c r="CR209" i="7"/>
  <c r="CM222" i="7"/>
  <c r="CM208" i="7"/>
  <c r="CM201" i="7"/>
  <c r="CM215" i="7"/>
  <c r="CP221" i="7"/>
  <c r="CP207" i="7"/>
  <c r="CP200" i="7"/>
  <c r="CP214" i="7"/>
  <c r="CS213" i="7"/>
  <c r="CS199" i="7"/>
  <c r="CS206" i="7"/>
  <c r="CS220" i="7"/>
  <c r="CN212" i="7"/>
  <c r="CN198" i="7"/>
  <c r="CN205" i="7"/>
  <c r="CN219" i="7"/>
  <c r="CG59" i="7"/>
  <c r="CC57" i="7"/>
  <c r="CP192" i="7"/>
  <c r="CP178" i="7"/>
  <c r="CP185" i="7"/>
  <c r="CP171" i="7"/>
  <c r="CS191" i="7"/>
  <c r="CS170" i="7"/>
  <c r="CS177" i="7"/>
  <c r="CS184" i="7"/>
  <c r="CK191" i="7"/>
  <c r="CK177" i="7"/>
  <c r="CK184" i="7"/>
  <c r="CK170" i="7"/>
  <c r="CN183" i="7"/>
  <c r="CN169" i="7"/>
  <c r="CN190" i="7"/>
  <c r="CN176" i="7"/>
  <c r="CQ182" i="7"/>
  <c r="CQ189" i="7"/>
  <c r="CQ168" i="7"/>
  <c r="CQ175" i="7"/>
  <c r="CJ52" i="7"/>
  <c r="CB52" i="7"/>
  <c r="CF50" i="7"/>
  <c r="CS155" i="7"/>
  <c r="CS141" i="7"/>
  <c r="CS162" i="7"/>
  <c r="CS148" i="7"/>
  <c r="CK155" i="7"/>
  <c r="CK141" i="7"/>
  <c r="CK162" i="7"/>
  <c r="CK148" i="7"/>
  <c r="CN161" i="7"/>
  <c r="CN147" i="7"/>
  <c r="CN154" i="7"/>
  <c r="CN140" i="7"/>
  <c r="CQ160" i="7"/>
  <c r="CQ146" i="7"/>
  <c r="CQ139" i="7"/>
  <c r="CQ153" i="7"/>
  <c r="CT152" i="7"/>
  <c r="CT138" i="7"/>
  <c r="CT159" i="7"/>
  <c r="CT145" i="7"/>
  <c r="CL152" i="7"/>
  <c r="CL138" i="7"/>
  <c r="CL145" i="7"/>
  <c r="CL159" i="7"/>
  <c r="CE45" i="7"/>
  <c r="AN171" i="7"/>
  <c r="AN172" i="7" s="1"/>
  <c r="CI43" i="7"/>
  <c r="CA43" i="7"/>
  <c r="CN132" i="7"/>
  <c r="CN125" i="7"/>
  <c r="CN111" i="7"/>
  <c r="CN119" i="7"/>
  <c r="CQ131" i="7"/>
  <c r="CQ118" i="7"/>
  <c r="CQ124" i="7"/>
  <c r="CQ110" i="7"/>
  <c r="CT109" i="7"/>
  <c r="CT117" i="7"/>
  <c r="CT123" i="7"/>
  <c r="CT130" i="7"/>
  <c r="CL109" i="7"/>
  <c r="CL130" i="7"/>
  <c r="CL117" i="7"/>
  <c r="CL123" i="7"/>
  <c r="CO122" i="7"/>
  <c r="CO108" i="7"/>
  <c r="CO116" i="7"/>
  <c r="CO129" i="7"/>
  <c r="CH38" i="7"/>
  <c r="CQ88" i="7"/>
  <c r="CQ102" i="7"/>
  <c r="CQ81" i="7"/>
  <c r="CT94" i="7"/>
  <c r="CT87" i="7"/>
  <c r="CT101" i="7"/>
  <c r="CT80" i="7"/>
  <c r="CL94" i="7"/>
  <c r="CL87" i="7"/>
  <c r="CL101" i="7"/>
  <c r="CL80" i="7"/>
  <c r="CO93" i="7"/>
  <c r="CO86" i="7"/>
  <c r="CO79" i="7"/>
  <c r="CO100" i="7"/>
  <c r="CR85" i="7"/>
  <c r="CR99" i="7"/>
  <c r="CR78" i="7"/>
  <c r="CR92" i="7"/>
  <c r="CC31" i="7"/>
  <c r="CG29" i="7"/>
  <c r="CO64" i="7"/>
  <c r="CO50" i="7"/>
  <c r="CO71" i="7"/>
  <c r="CO57" i="7"/>
  <c r="CR63" i="7"/>
  <c r="CR49" i="7"/>
  <c r="CR70" i="7"/>
  <c r="CR56" i="7"/>
  <c r="CM69" i="7"/>
  <c r="CM55" i="7"/>
  <c r="CM62" i="7"/>
  <c r="CM48" i="7"/>
  <c r="CF24" i="7"/>
  <c r="AS43" i="7"/>
  <c r="AP107" i="7"/>
  <c r="AP108" i="7" s="1"/>
  <c r="AK203" i="7"/>
  <c r="AS331" i="7"/>
  <c r="CJ24" i="7"/>
  <c r="CH39" i="7"/>
  <c r="CB80" i="7"/>
  <c r="CL250" i="7"/>
  <c r="CL236" i="7"/>
  <c r="CL243" i="7"/>
  <c r="CL229" i="7"/>
  <c r="CL296" i="7"/>
  <c r="CL303" i="7"/>
  <c r="CL310" i="7"/>
  <c r="CL289" i="7"/>
  <c r="CT274" i="7"/>
  <c r="CT281" i="7"/>
  <c r="CT260" i="7"/>
  <c r="CT267" i="7"/>
  <c r="CT245" i="7"/>
  <c r="CT231" i="7"/>
  <c r="CT252" i="7"/>
  <c r="CT238" i="7"/>
  <c r="CB64" i="7"/>
  <c r="CE57" i="7"/>
  <c r="CK175" i="7"/>
  <c r="CK182" i="7"/>
  <c r="CK189" i="7"/>
  <c r="CK168" i="7"/>
  <c r="CP161" i="7"/>
  <c r="CP147" i="7"/>
  <c r="CP154" i="7"/>
  <c r="CP140" i="7"/>
  <c r="CG45" i="7"/>
  <c r="AP171" i="7"/>
  <c r="CF71" i="7"/>
  <c r="CQ243" i="7"/>
  <c r="CQ229" i="7"/>
  <c r="CQ250" i="7"/>
  <c r="CQ236" i="7"/>
  <c r="CI64" i="7"/>
  <c r="CR189" i="7"/>
  <c r="CR175" i="7"/>
  <c r="CR182" i="7"/>
  <c r="CR168" i="7"/>
  <c r="CO154" i="7"/>
  <c r="CO161" i="7"/>
  <c r="CO140" i="7"/>
  <c r="CO147" i="7"/>
  <c r="CF45" i="7"/>
  <c r="CK99" i="7"/>
  <c r="CK78" i="7"/>
  <c r="CK92" i="7"/>
  <c r="CK85" i="7"/>
  <c r="CM219" i="7"/>
  <c r="CM205" i="7"/>
  <c r="CM212" i="7"/>
  <c r="CM198" i="7"/>
  <c r="AQ139" i="7"/>
  <c r="AQ140" i="7" s="1"/>
  <c r="AK331" i="7"/>
  <c r="CD22" i="7"/>
  <c r="CN22" i="7" s="1"/>
  <c r="CI50" i="7"/>
  <c r="CR198" i="7"/>
  <c r="CK297" i="7"/>
  <c r="CK311" i="7"/>
  <c r="CK304" i="7"/>
  <c r="CK290" i="7"/>
  <c r="CT185" i="7"/>
  <c r="CT171" i="7"/>
  <c r="CT178" i="7"/>
  <c r="CT192" i="7"/>
  <c r="CB85" i="7"/>
  <c r="CI80" i="7"/>
  <c r="CP273" i="7"/>
  <c r="CP259" i="7"/>
  <c r="CP266" i="7"/>
  <c r="CP280" i="7"/>
  <c r="CM245" i="7"/>
  <c r="CM231" i="7"/>
  <c r="CM252" i="7"/>
  <c r="CM238" i="7"/>
  <c r="CN249" i="7"/>
  <c r="CN228" i="7"/>
  <c r="CN235" i="7"/>
  <c r="CN242" i="7"/>
  <c r="CJ59" i="7"/>
  <c r="CI85" i="7"/>
  <c r="CR258" i="7"/>
  <c r="CR265" i="7"/>
  <c r="CR272" i="7"/>
  <c r="CR279" i="7"/>
  <c r="CL245" i="7"/>
  <c r="CL231" i="7"/>
  <c r="CL252" i="7"/>
  <c r="CL238" i="7"/>
  <c r="CR214" i="7"/>
  <c r="CR200" i="7"/>
  <c r="CR207" i="7"/>
  <c r="CR221" i="7"/>
  <c r="CR178" i="7"/>
  <c r="CR185" i="7"/>
  <c r="CR192" i="7"/>
  <c r="CR171" i="7"/>
  <c r="CD52" i="7"/>
  <c r="CN123" i="7"/>
  <c r="CN109" i="7"/>
  <c r="CN130" i="7"/>
  <c r="CN117" i="7"/>
  <c r="D25" i="5"/>
  <c r="D13" i="10"/>
  <c r="CS296" i="7"/>
  <c r="CS310" i="7"/>
  <c r="CS303" i="7"/>
  <c r="CS289" i="7"/>
  <c r="CG80" i="7"/>
  <c r="AP331" i="7"/>
  <c r="CC78" i="7"/>
  <c r="CQ272" i="7"/>
  <c r="CQ258" i="7"/>
  <c r="CQ279" i="7"/>
  <c r="CQ265" i="7"/>
  <c r="CK231" i="7"/>
  <c r="CN215" i="7"/>
  <c r="CN222" i="7"/>
  <c r="CN208" i="7"/>
  <c r="CN201" i="7"/>
  <c r="CH59" i="7"/>
  <c r="CT184" i="7"/>
  <c r="CT170" i="7"/>
  <c r="CT191" i="7"/>
  <c r="CT177" i="7"/>
  <c r="CG50" i="7"/>
  <c r="CM138" i="7"/>
  <c r="CM145" i="7"/>
  <c r="CM152" i="7"/>
  <c r="CM159" i="7"/>
  <c r="CR118" i="7"/>
  <c r="CR131" i="7"/>
  <c r="CR124" i="7"/>
  <c r="CP129" i="7"/>
  <c r="CP122" i="7"/>
  <c r="CP108" i="7"/>
  <c r="CP116" i="7"/>
  <c r="CA38" i="7"/>
  <c r="CM94" i="7"/>
  <c r="CM87" i="7"/>
  <c r="CM101" i="7"/>
  <c r="CM80" i="7"/>
  <c r="CS85" i="7"/>
  <c r="CS99" i="7"/>
  <c r="CS78" i="7"/>
  <c r="CS92" i="7"/>
  <c r="CD31" i="7"/>
  <c r="AM107" i="7"/>
  <c r="AM108" i="7" s="1"/>
  <c r="CM72" i="7"/>
  <c r="CM58" i="7"/>
  <c r="CM51" i="7"/>
  <c r="CM65" i="7"/>
  <c r="CK63" i="7"/>
  <c r="CK49" i="7"/>
  <c r="CK70" i="7"/>
  <c r="CK56" i="7"/>
  <c r="CG24" i="7"/>
  <c r="AP75" i="7"/>
  <c r="D23" i="5"/>
  <c r="D11" i="10"/>
  <c r="D18" i="10" s="1"/>
  <c r="D25" i="10" s="1"/>
  <c r="D32" i="10" s="1"/>
  <c r="CQ310" i="7"/>
  <c r="CQ296" i="7"/>
  <c r="CQ303" i="7"/>
  <c r="CQ289" i="7"/>
  <c r="CL295" i="7"/>
  <c r="CL309" i="7"/>
  <c r="CL302" i="7"/>
  <c r="CL288" i="7"/>
  <c r="AN331" i="7"/>
  <c r="AN332" i="7" s="1"/>
  <c r="CE80" i="7"/>
  <c r="CN275" i="7"/>
  <c r="CN261" i="7"/>
  <c r="CN268" i="7"/>
  <c r="CN282" i="7"/>
  <c r="CT280" i="7"/>
  <c r="CT266" i="7"/>
  <c r="CT259" i="7"/>
  <c r="CT273" i="7"/>
  <c r="CO272" i="7"/>
  <c r="CO258" i="7"/>
  <c r="CO279" i="7"/>
  <c r="CO265" i="7"/>
  <c r="CT230" i="7"/>
  <c r="CT237" i="7"/>
  <c r="CT244" i="7"/>
  <c r="CT251" i="7"/>
  <c r="CO243" i="7"/>
  <c r="CO229" i="7"/>
  <c r="CO236" i="7"/>
  <c r="CO250" i="7"/>
  <c r="CG64" i="7"/>
  <c r="CO214" i="7"/>
  <c r="CO221" i="7"/>
  <c r="CO207" i="7"/>
  <c r="CO200" i="7"/>
  <c r="CJ57" i="7"/>
  <c r="CB57" i="7"/>
  <c r="CR184" i="7"/>
  <c r="CR170" i="7"/>
  <c r="CR177" i="7"/>
  <c r="CR191" i="7"/>
  <c r="CM183" i="7"/>
  <c r="CM169" i="7"/>
  <c r="CM176" i="7"/>
  <c r="CM190" i="7"/>
  <c r="CI52" i="7"/>
  <c r="AR203" i="7"/>
  <c r="AR204" i="7" s="1"/>
  <c r="CE50" i="7"/>
  <c r="D41" i="7"/>
  <c r="CS159" i="7"/>
  <c r="CS145" i="7"/>
  <c r="CS152" i="7"/>
  <c r="CS138" i="7"/>
  <c r="CD45" i="7"/>
  <c r="AM171" i="7"/>
  <c r="CP131" i="7"/>
  <c r="CP124" i="7"/>
  <c r="CP110" i="7"/>
  <c r="CP118" i="7"/>
  <c r="CK123" i="7"/>
  <c r="CK109" i="7"/>
  <c r="CK117" i="7"/>
  <c r="CK130" i="7"/>
  <c r="CS94" i="7"/>
  <c r="CS87" i="7"/>
  <c r="CS101" i="7"/>
  <c r="CS80" i="7"/>
  <c r="CN93" i="7"/>
  <c r="CN86" i="7"/>
  <c r="CN100" i="7"/>
  <c r="CN79" i="7"/>
  <c r="AS107" i="7"/>
  <c r="CJ31" i="7"/>
  <c r="CB31" i="7"/>
  <c r="AK107" i="7"/>
  <c r="AK108" i="7" s="1"/>
  <c r="CS72" i="7"/>
  <c r="CS58" i="7"/>
  <c r="CS65" i="7"/>
  <c r="CS51" i="7"/>
  <c r="CQ63" i="7"/>
  <c r="CQ49" i="7"/>
  <c r="CQ70" i="7"/>
  <c r="CQ56" i="7"/>
  <c r="CL48" i="7"/>
  <c r="CL55" i="7"/>
  <c r="AQ43" i="7"/>
  <c r="CH17" i="7"/>
  <c r="CR38" i="7" s="1"/>
  <c r="D9" i="7"/>
  <c r="D27" i="5"/>
  <c r="D15" i="10"/>
  <c r="D22" i="10" s="1"/>
  <c r="D29" i="10" s="1"/>
  <c r="D36" i="10" s="1"/>
  <c r="CO299" i="7"/>
  <c r="CO313" i="7"/>
  <c r="CO306" i="7"/>
  <c r="CO292" i="7"/>
  <c r="CR298" i="7"/>
  <c r="CR305" i="7"/>
  <c r="CR312" i="7"/>
  <c r="CR291" i="7"/>
  <c r="CM304" i="7"/>
  <c r="CM290" i="7"/>
  <c r="CM311" i="7"/>
  <c r="CM297" i="7"/>
  <c r="CP303" i="7"/>
  <c r="CP289" i="7"/>
  <c r="CP310" i="7"/>
  <c r="CP296" i="7"/>
  <c r="CS295" i="7"/>
  <c r="CS309" i="7"/>
  <c r="CS302" i="7"/>
  <c r="CS288" i="7"/>
  <c r="CK302" i="7"/>
  <c r="CK309" i="7"/>
  <c r="AM331" i="7"/>
  <c r="AM332" i="7" s="1"/>
  <c r="CD80" i="7"/>
  <c r="CH78" i="7"/>
  <c r="CM275" i="7"/>
  <c r="CM261" i="7"/>
  <c r="CM282" i="7"/>
  <c r="CM268" i="7"/>
  <c r="CP281" i="7"/>
  <c r="CP267" i="7"/>
  <c r="CP274" i="7"/>
  <c r="CP260" i="7"/>
  <c r="CS280" i="7"/>
  <c r="CS266" i="7"/>
  <c r="CS273" i="7"/>
  <c r="CS259" i="7"/>
  <c r="CK266" i="7"/>
  <c r="CK273" i="7"/>
  <c r="CK280" i="7"/>
  <c r="CK259" i="7"/>
  <c r="CN265" i="7"/>
  <c r="CN272" i="7"/>
  <c r="CN279" i="7"/>
  <c r="CN258" i="7"/>
  <c r="CG73" i="7"/>
  <c r="AP299" i="7"/>
  <c r="AP300" i="7" s="1"/>
  <c r="CC71" i="7"/>
  <c r="CP252" i="7"/>
  <c r="CP238" i="7"/>
  <c r="CP245" i="7"/>
  <c r="CP231" i="7"/>
  <c r="CS251" i="7"/>
  <c r="CS237" i="7"/>
  <c r="CS244" i="7"/>
  <c r="CS230" i="7"/>
  <c r="CN243" i="7"/>
  <c r="CN229" i="7"/>
  <c r="CN236" i="7"/>
  <c r="CN250" i="7"/>
  <c r="CQ242" i="7"/>
  <c r="CQ228" i="7"/>
  <c r="CQ249" i="7"/>
  <c r="CQ235" i="7"/>
  <c r="AS267" i="7"/>
  <c r="CJ66" i="7"/>
  <c r="CB66" i="7"/>
  <c r="CP216" i="7"/>
  <c r="CP202" i="7"/>
  <c r="CP209" i="7"/>
  <c r="CP223" i="7"/>
  <c r="CS215" i="7"/>
  <c r="CS201" i="7"/>
  <c r="CS222" i="7"/>
  <c r="CS208" i="7"/>
  <c r="CN221" i="7"/>
  <c r="CN207" i="7"/>
  <c r="CN214" i="7"/>
  <c r="CN200" i="7"/>
  <c r="CQ220" i="7"/>
  <c r="CQ206" i="7"/>
  <c r="CQ213" i="7"/>
  <c r="CQ199" i="7"/>
  <c r="CT212" i="7"/>
  <c r="CT198" i="7"/>
  <c r="CT219" i="7"/>
  <c r="CT205" i="7"/>
  <c r="CL219" i="7"/>
  <c r="CL212" i="7"/>
  <c r="CL198" i="7"/>
  <c r="CL205" i="7"/>
  <c r="CE59" i="7"/>
  <c r="AN235" i="7"/>
  <c r="AN236" i="7" s="1"/>
  <c r="CI57" i="7"/>
  <c r="CN185" i="7"/>
  <c r="CN192" i="7"/>
  <c r="CN171" i="7"/>
  <c r="CN178" i="7"/>
  <c r="CT183" i="7"/>
  <c r="CT190" i="7"/>
  <c r="CT169" i="7"/>
  <c r="CT176" i="7"/>
  <c r="CL176" i="7"/>
  <c r="CL183" i="7"/>
  <c r="CL190" i="7"/>
  <c r="CL169" i="7"/>
  <c r="CO182" i="7"/>
  <c r="CO168" i="7"/>
  <c r="CO189" i="7"/>
  <c r="CO175" i="7"/>
  <c r="CH52" i="7"/>
  <c r="AQ203" i="7"/>
  <c r="CN163" i="7"/>
  <c r="CT154" i="7"/>
  <c r="CT140" i="7"/>
  <c r="CT147" i="7"/>
  <c r="CT161" i="7"/>
  <c r="CL154" i="7"/>
  <c r="CL140" i="7"/>
  <c r="CL161" i="7"/>
  <c r="CL147" i="7"/>
  <c r="CO160" i="7"/>
  <c r="CO146" i="7"/>
  <c r="CO153" i="7"/>
  <c r="CO139" i="7"/>
  <c r="CR159" i="7"/>
  <c r="CR145" i="7"/>
  <c r="CR152" i="7"/>
  <c r="CR138" i="7"/>
  <c r="CC45" i="7"/>
  <c r="AL171" i="7"/>
  <c r="CG43" i="7"/>
  <c r="CT125" i="7"/>
  <c r="CT111" i="7"/>
  <c r="CT132" i="7"/>
  <c r="CT119" i="7"/>
  <c r="CL125" i="7"/>
  <c r="CL111" i="7"/>
  <c r="CL119" i="7"/>
  <c r="CL132" i="7"/>
  <c r="CO131" i="7"/>
  <c r="CO124" i="7"/>
  <c r="CO110" i="7"/>
  <c r="CO118" i="7"/>
  <c r="CR130" i="7"/>
  <c r="CR117" i="7"/>
  <c r="CR123" i="7"/>
  <c r="CR109" i="7"/>
  <c r="CM108" i="7"/>
  <c r="CM116" i="7"/>
  <c r="CM129" i="7"/>
  <c r="CM122" i="7"/>
  <c r="CF38" i="7"/>
  <c r="CJ36" i="7"/>
  <c r="CB36" i="7"/>
  <c r="CO88" i="7"/>
  <c r="CO102" i="7"/>
  <c r="CO81" i="7"/>
  <c r="CO95" i="7"/>
  <c r="CC33" i="7"/>
  <c r="CP92" i="7"/>
  <c r="CP85" i="7"/>
  <c r="CP78" i="7"/>
  <c r="CP99" i="7"/>
  <c r="CS84" i="7"/>
  <c r="CS98" i="7"/>
  <c r="CS77" i="7"/>
  <c r="CS91" i="7"/>
  <c r="AJ107" i="7"/>
  <c r="CA31" i="7"/>
  <c r="CE29" i="7"/>
  <c r="CR72" i="7"/>
  <c r="CR58" i="7"/>
  <c r="CR65" i="7"/>
  <c r="CR51" i="7"/>
  <c r="D20" i="7"/>
  <c r="CM71" i="7"/>
  <c r="CM57" i="7"/>
  <c r="CM64" i="7"/>
  <c r="CM50" i="7"/>
  <c r="CS62" i="7"/>
  <c r="CS48" i="7"/>
  <c r="CS69" i="7"/>
  <c r="CS55" i="7"/>
  <c r="CK62" i="7"/>
  <c r="CK48" i="7"/>
  <c r="CK69" i="7"/>
  <c r="CK55" i="7"/>
  <c r="CD24" i="7"/>
  <c r="D14" i="7"/>
  <c r="AN43" i="7"/>
  <c r="AO139" i="7"/>
  <c r="AO140" i="7" s="1"/>
  <c r="CE64" i="7"/>
  <c r="CQ302" i="7"/>
  <c r="CQ288" i="7"/>
  <c r="CQ309" i="7"/>
  <c r="CQ295" i="7"/>
  <c r="CN274" i="7"/>
  <c r="CN260" i="7"/>
  <c r="CN267" i="7"/>
  <c r="CN281" i="7"/>
  <c r="CE73" i="7"/>
  <c r="AN299" i="7"/>
  <c r="CO242" i="7"/>
  <c r="CO228" i="7"/>
  <c r="CO249" i="7"/>
  <c r="CO235" i="7"/>
  <c r="CL185" i="7"/>
  <c r="CL171" i="7"/>
  <c r="CL192" i="7"/>
  <c r="CL178" i="7"/>
  <c r="CR297" i="7"/>
  <c r="CR311" i="7"/>
  <c r="CR304" i="7"/>
  <c r="CR290" i="7"/>
  <c r="CR282" i="7"/>
  <c r="CR268" i="7"/>
  <c r="CR261" i="7"/>
  <c r="CR275" i="7"/>
  <c r="CR246" i="7"/>
  <c r="CR253" i="7"/>
  <c r="CR232" i="7"/>
  <c r="CR239" i="7"/>
  <c r="CP230" i="7"/>
  <c r="CP237" i="7"/>
  <c r="CP244" i="7"/>
  <c r="CP251" i="7"/>
  <c r="AP267" i="7"/>
  <c r="CB59" i="7"/>
  <c r="CN305" i="7"/>
  <c r="CN291" i="7"/>
  <c r="CN312" i="7"/>
  <c r="CN298" i="7"/>
  <c r="CQ282" i="7"/>
  <c r="CQ268" i="7"/>
  <c r="CQ275" i="7"/>
  <c r="CQ261" i="7"/>
  <c r="CO244" i="7"/>
  <c r="CO230" i="7"/>
  <c r="CO251" i="7"/>
  <c r="CO237" i="7"/>
  <c r="CJ64" i="7"/>
  <c r="D48" i="7"/>
  <c r="CH50" i="7"/>
  <c r="CK131" i="7"/>
  <c r="CK124" i="7"/>
  <c r="CK110" i="7"/>
  <c r="CK118" i="7"/>
  <c r="CP311" i="7"/>
  <c r="CP297" i="7"/>
  <c r="CP304" i="7"/>
  <c r="CP290" i="7"/>
  <c r="CN309" i="7"/>
  <c r="CN295" i="7"/>
  <c r="CN302" i="7"/>
  <c r="CN288" i="7"/>
  <c r="CS281" i="7"/>
  <c r="CS267" i="7"/>
  <c r="CS260" i="7"/>
  <c r="CS274" i="7"/>
  <c r="CB73" i="7"/>
  <c r="CL249" i="7"/>
  <c r="CL235" i="7"/>
  <c r="CL242" i="7"/>
  <c r="CL228" i="7"/>
  <c r="CQ221" i="7"/>
  <c r="CQ207" i="7"/>
  <c r="CQ200" i="7"/>
  <c r="CQ214" i="7"/>
  <c r="CN193" i="7"/>
  <c r="CN179" i="7"/>
  <c r="CN172" i="7"/>
  <c r="CN186" i="7"/>
  <c r="CO190" i="7"/>
  <c r="CO176" i="7"/>
  <c r="CO169" i="7"/>
  <c r="CO183" i="7"/>
  <c r="CL155" i="7"/>
  <c r="CL141" i="7"/>
  <c r="CL162" i="7"/>
  <c r="CL148" i="7"/>
  <c r="CO132" i="7"/>
  <c r="CO125" i="7"/>
  <c r="CO111" i="7"/>
  <c r="CO119" i="7"/>
  <c r="CM109" i="7"/>
  <c r="CM130" i="7"/>
  <c r="CM117" i="7"/>
  <c r="CM123" i="7"/>
  <c r="CI38" i="7"/>
  <c r="AR139" i="7"/>
  <c r="D27" i="7"/>
  <c r="CP64" i="7"/>
  <c r="CP50" i="7"/>
  <c r="CP71" i="7"/>
  <c r="CP57" i="7"/>
  <c r="CN69" i="7"/>
  <c r="CN55" i="7"/>
  <c r="CN62" i="7"/>
  <c r="CN48" i="7"/>
  <c r="CF85" i="7"/>
  <c r="CS305" i="7"/>
  <c r="CS312" i="7"/>
  <c r="CS291" i="7"/>
  <c r="CS298" i="7"/>
  <c r="CN304" i="7"/>
  <c r="CN290" i="7"/>
  <c r="CN311" i="7"/>
  <c r="CN297" i="7"/>
  <c r="CT295" i="7"/>
  <c r="CT309" i="7"/>
  <c r="CT302" i="7"/>
  <c r="CT288" i="7"/>
  <c r="CI78" i="7"/>
  <c r="CA78" i="7"/>
  <c r="CQ281" i="7"/>
  <c r="CQ267" i="7"/>
  <c r="CQ274" i="7"/>
  <c r="CQ260" i="7"/>
  <c r="CL280" i="7"/>
  <c r="CL266" i="7"/>
  <c r="CL273" i="7"/>
  <c r="CL259" i="7"/>
  <c r="CH73" i="7"/>
  <c r="CD71" i="7"/>
  <c r="CQ252" i="7"/>
  <c r="CQ238" i="7"/>
  <c r="CQ245" i="7"/>
  <c r="CQ231" i="7"/>
  <c r="CL237" i="7"/>
  <c r="CL244" i="7"/>
  <c r="CL251" i="7"/>
  <c r="CL230" i="7"/>
  <c r="CR242" i="7"/>
  <c r="CR228" i="7"/>
  <c r="CR235" i="7"/>
  <c r="CC66" i="7"/>
  <c r="AL267" i="7"/>
  <c r="CT215" i="7"/>
  <c r="CT201" i="7"/>
  <c r="CT208" i="7"/>
  <c r="CT222" i="7"/>
  <c r="CL215" i="7"/>
  <c r="CL201" i="7"/>
  <c r="CL222" i="7"/>
  <c r="CL208" i="7"/>
  <c r="CR220" i="7"/>
  <c r="CR206" i="7"/>
  <c r="CR213" i="7"/>
  <c r="CR199" i="7"/>
  <c r="CF59" i="7"/>
  <c r="CO192" i="7"/>
  <c r="CO178" i="7"/>
  <c r="CO185" i="7"/>
  <c r="CO171" i="7"/>
  <c r="CP189" i="7"/>
  <c r="CP175" i="7"/>
  <c r="CP182" i="7"/>
  <c r="CP168" i="7"/>
  <c r="CA52" i="7"/>
  <c r="AJ203" i="7"/>
  <c r="AJ204" i="7" s="1"/>
  <c r="CR155" i="7"/>
  <c r="CR162" i="7"/>
  <c r="CR141" i="7"/>
  <c r="CR148" i="7"/>
  <c r="CP146" i="7"/>
  <c r="CP153" i="7"/>
  <c r="CP139" i="7"/>
  <c r="CK152" i="7"/>
  <c r="CK159" i="7"/>
  <c r="CK138" i="7"/>
  <c r="CK145" i="7"/>
  <c r="CR112" i="7"/>
  <c r="CR133" i="7"/>
  <c r="CR126" i="7"/>
  <c r="CS117" i="7"/>
  <c r="CS123" i="7"/>
  <c r="CS130" i="7"/>
  <c r="CS109" i="7"/>
  <c r="CN108" i="7"/>
  <c r="CN116" i="7"/>
  <c r="CN129" i="7"/>
  <c r="AP139" i="7"/>
  <c r="CG38" i="7"/>
  <c r="CC36" i="7"/>
  <c r="CK87" i="7"/>
  <c r="CK101" i="7"/>
  <c r="CK80" i="7"/>
  <c r="CK94" i="7"/>
  <c r="CQ99" i="7"/>
  <c r="CQ78" i="7"/>
  <c r="CQ92" i="7"/>
  <c r="CQ85" i="7"/>
  <c r="CP66" i="7"/>
  <c r="CP52" i="7"/>
  <c r="CP59" i="7"/>
  <c r="CK65" i="7"/>
  <c r="CK51" i="7"/>
  <c r="CK72" i="7"/>
  <c r="CT62" i="7"/>
  <c r="CT48" i="7"/>
  <c r="CT55" i="7"/>
  <c r="CT69" i="7"/>
  <c r="CE24" i="7"/>
  <c r="D22" i="5"/>
  <c r="CD85" i="7"/>
  <c r="CQ298" i="7"/>
  <c r="CQ312" i="7"/>
  <c r="CQ305" i="7"/>
  <c r="CQ291" i="7"/>
  <c r="CT290" i="7"/>
  <c r="CT297" i="7"/>
  <c r="CT304" i="7"/>
  <c r="CT311" i="7"/>
  <c r="CL304" i="7"/>
  <c r="CL311" i="7"/>
  <c r="CL290" i="7"/>
  <c r="CL297" i="7"/>
  <c r="CO303" i="7"/>
  <c r="CO289" i="7"/>
  <c r="CO296" i="7"/>
  <c r="CO310" i="7"/>
  <c r="CR309" i="7"/>
  <c r="CR295" i="7"/>
  <c r="CR288" i="7"/>
  <c r="CR302" i="7"/>
  <c r="AL331" i="7"/>
  <c r="CG78" i="7"/>
  <c r="CT275" i="7"/>
  <c r="CT261" i="7"/>
  <c r="CT268" i="7"/>
  <c r="CT282" i="7"/>
  <c r="CL275" i="7"/>
  <c r="CL261" i="7"/>
  <c r="CL268" i="7"/>
  <c r="CL282" i="7"/>
  <c r="CO274" i="7"/>
  <c r="CO260" i="7"/>
  <c r="CO267" i="7"/>
  <c r="CO281" i="7"/>
  <c r="CR280" i="7"/>
  <c r="CR266" i="7"/>
  <c r="CR273" i="7"/>
  <c r="CR259" i="7"/>
  <c r="CM279" i="7"/>
  <c r="CM265" i="7"/>
  <c r="CM272" i="7"/>
  <c r="CM258" i="7"/>
  <c r="CF73" i="7"/>
  <c r="CT246" i="7"/>
  <c r="CT232" i="7"/>
  <c r="CT253" i="7"/>
  <c r="CT239" i="7"/>
  <c r="CL239" i="7"/>
  <c r="CR251" i="7"/>
  <c r="CR237" i="7"/>
  <c r="CR244" i="7"/>
  <c r="CR230" i="7"/>
  <c r="CM250" i="7"/>
  <c r="CM236" i="7"/>
  <c r="CM229" i="7"/>
  <c r="CM243" i="7"/>
  <c r="CP242" i="7"/>
  <c r="CP228" i="7"/>
  <c r="CP235" i="7"/>
  <c r="CP249" i="7"/>
  <c r="CI66" i="7"/>
  <c r="CA66" i="7"/>
  <c r="CR222" i="7"/>
  <c r="CR208" i="7"/>
  <c r="CR215" i="7"/>
  <c r="CR201" i="7"/>
  <c r="D55" i="7"/>
  <c r="CM214" i="7"/>
  <c r="CM200" i="7"/>
  <c r="CM207" i="7"/>
  <c r="CM221" i="7"/>
  <c r="CP213" i="7"/>
  <c r="CP220" i="7"/>
  <c r="CP206" i="7"/>
  <c r="CP199" i="7"/>
  <c r="CS219" i="7"/>
  <c r="CS205" i="7"/>
  <c r="CS198" i="7"/>
  <c r="CS212" i="7"/>
  <c r="CK212" i="7"/>
  <c r="CK219" i="7"/>
  <c r="CK205" i="7"/>
  <c r="CK198" i="7"/>
  <c r="CD59" i="7"/>
  <c r="CH57" i="7"/>
  <c r="CM192" i="7"/>
  <c r="CM178" i="7"/>
  <c r="CM171" i="7"/>
  <c r="CM185" i="7"/>
  <c r="CP191" i="7"/>
  <c r="CP177" i="7"/>
  <c r="CP184" i="7"/>
  <c r="CP170" i="7"/>
  <c r="CS183" i="7"/>
  <c r="CS169" i="7"/>
  <c r="CS190" i="7"/>
  <c r="CS176" i="7"/>
  <c r="CN182" i="7"/>
  <c r="CN168" i="7"/>
  <c r="CN189" i="7"/>
  <c r="CN175" i="7"/>
  <c r="CG52" i="7"/>
  <c r="AP203" i="7"/>
  <c r="CC50" i="7"/>
  <c r="CP162" i="7"/>
  <c r="CP148" i="7"/>
  <c r="CP155" i="7"/>
  <c r="CP141" i="7"/>
  <c r="CS147" i="7"/>
  <c r="CS154" i="7"/>
  <c r="CS161" i="7"/>
  <c r="CS140" i="7"/>
  <c r="CK161" i="7"/>
  <c r="CK147" i="7"/>
  <c r="CK154" i="7"/>
  <c r="CK140" i="7"/>
  <c r="CN153" i="7"/>
  <c r="CN139" i="7"/>
  <c r="CN146" i="7"/>
  <c r="CN160" i="7"/>
  <c r="CQ159" i="7"/>
  <c r="CQ138" i="7"/>
  <c r="CQ145" i="7"/>
  <c r="CQ152" i="7"/>
  <c r="CJ45" i="7"/>
  <c r="CB45" i="7"/>
  <c r="CF43" i="7"/>
  <c r="CS111" i="7"/>
  <c r="CS132" i="7"/>
  <c r="CS119" i="7"/>
  <c r="CS125" i="7"/>
  <c r="CK119" i="7"/>
  <c r="CK132" i="7"/>
  <c r="CK125" i="7"/>
  <c r="CK111" i="7"/>
  <c r="CQ130" i="7"/>
  <c r="CQ123" i="7"/>
  <c r="CQ109" i="7"/>
  <c r="CQ117" i="7"/>
  <c r="CT129" i="7"/>
  <c r="CT116" i="7"/>
  <c r="CT122" i="7"/>
  <c r="CT108" i="7"/>
  <c r="CL116" i="7"/>
  <c r="CL129" i="7"/>
  <c r="CL122" i="7"/>
  <c r="CL108" i="7"/>
  <c r="CE38" i="7"/>
  <c r="AN139" i="7"/>
  <c r="AN140" i="7" s="1"/>
  <c r="CI36" i="7"/>
  <c r="CA36" i="7"/>
  <c r="CN102" i="7"/>
  <c r="CN81" i="7"/>
  <c r="CN95" i="7"/>
  <c r="CN88" i="7"/>
  <c r="CQ87" i="7"/>
  <c r="CQ101" i="7"/>
  <c r="CQ80" i="7"/>
  <c r="CQ94" i="7"/>
  <c r="CO92" i="7"/>
  <c r="CO85" i="7"/>
  <c r="CO99" i="7"/>
  <c r="CO78" i="7"/>
  <c r="AQ107" i="7"/>
  <c r="CH31" i="7"/>
  <c r="CN73" i="7"/>
  <c r="CQ65" i="7"/>
  <c r="CQ51" i="7"/>
  <c r="CQ58" i="7"/>
  <c r="CQ72" i="7"/>
  <c r="CT71" i="7"/>
  <c r="CT57" i="7"/>
  <c r="CT64" i="7"/>
  <c r="CT50" i="7"/>
  <c r="CL57" i="7"/>
  <c r="CL50" i="7"/>
  <c r="CO70" i="7"/>
  <c r="CO56" i="7"/>
  <c r="CO49" i="7"/>
  <c r="CO63" i="7"/>
  <c r="CC24" i="7"/>
  <c r="CG22" i="7"/>
  <c r="CQ43" i="7" s="1"/>
  <c r="D11" i="7"/>
  <c r="AO43" i="7"/>
  <c r="CF17" i="7"/>
  <c r="CP38" i="7" s="1"/>
  <c r="AS171" i="7"/>
  <c r="CG66" i="7"/>
  <c r="CN122" i="7"/>
  <c r="CR249" i="7"/>
  <c r="CK282" i="7"/>
  <c r="CK268" i="7"/>
  <c r="CK275" i="7"/>
  <c r="CK261" i="7"/>
  <c r="CA71" i="7"/>
  <c r="CH66" i="7"/>
  <c r="CT214" i="7"/>
  <c r="CT200" i="7"/>
  <c r="CT207" i="7"/>
  <c r="CL214" i="7"/>
  <c r="CL200" i="7"/>
  <c r="CL207" i="7"/>
  <c r="CL221" i="7"/>
  <c r="CO220" i="7"/>
  <c r="CO206" i="7"/>
  <c r="CO213" i="7"/>
  <c r="CO199" i="7"/>
  <c r="CG57" i="7"/>
  <c r="CO177" i="7"/>
  <c r="CO184" i="7"/>
  <c r="CO191" i="7"/>
  <c r="CO170" i="7"/>
  <c r="CR190" i="7"/>
  <c r="CR176" i="7"/>
  <c r="CR183" i="7"/>
  <c r="CR169" i="7"/>
  <c r="CM189" i="7"/>
  <c r="CM168" i="7"/>
  <c r="CM175" i="7"/>
  <c r="CM182" i="7"/>
  <c r="CF52" i="7"/>
  <c r="AO203" i="7"/>
  <c r="CT163" i="7"/>
  <c r="CT149" i="7"/>
  <c r="CT142" i="7"/>
  <c r="CT156" i="7"/>
  <c r="CL163" i="7"/>
  <c r="CL149" i="7"/>
  <c r="CL156" i="7"/>
  <c r="CL142" i="7"/>
  <c r="CO162" i="7"/>
  <c r="CO148" i="7"/>
  <c r="CO141" i="7"/>
  <c r="CO155" i="7"/>
  <c r="CR154" i="7"/>
  <c r="CR140" i="7"/>
  <c r="CR147" i="7"/>
  <c r="CR161" i="7"/>
  <c r="CM153" i="7"/>
  <c r="CM139" i="7"/>
  <c r="CM146" i="7"/>
  <c r="CM160" i="7"/>
  <c r="CP159" i="7"/>
  <c r="CP145" i="7"/>
  <c r="CP138" i="7"/>
  <c r="CP152" i="7"/>
  <c r="AR171" i="7"/>
  <c r="AR172" i="7" s="1"/>
  <c r="CI45" i="7"/>
  <c r="AJ171" i="7"/>
  <c r="CA45" i="7"/>
  <c r="CR111" i="7"/>
  <c r="CR132" i="7"/>
  <c r="CR119" i="7"/>
  <c r="CR125" i="7"/>
  <c r="D34" i="7"/>
  <c r="CM124" i="7"/>
  <c r="CM131" i="7"/>
  <c r="CM110" i="7"/>
  <c r="CM118" i="7"/>
  <c r="CS129" i="7"/>
  <c r="CS116" i="7"/>
  <c r="CS122" i="7"/>
  <c r="CS108" i="7"/>
  <c r="CK122" i="7"/>
  <c r="CK108" i="7"/>
  <c r="CK116" i="7"/>
  <c r="CK129" i="7"/>
  <c r="CD38" i="7"/>
  <c r="CH36" i="7"/>
  <c r="CM95" i="7"/>
  <c r="CM88" i="7"/>
  <c r="CM81" i="7"/>
  <c r="CS86" i="7"/>
  <c r="CS100" i="7"/>
  <c r="CS79" i="7"/>
  <c r="CS93" i="7"/>
  <c r="CQ91" i="7"/>
  <c r="CQ84" i="7"/>
  <c r="CQ77" i="7"/>
  <c r="CQ98" i="7"/>
  <c r="CP65" i="7"/>
  <c r="CP51" i="7"/>
  <c r="CP72" i="7"/>
  <c r="CP58" i="7"/>
  <c r="CS71" i="7"/>
  <c r="CS57" i="7"/>
  <c r="CS64" i="7"/>
  <c r="CS50" i="7"/>
  <c r="CK64" i="7"/>
  <c r="CK50" i="7"/>
  <c r="CK71" i="7"/>
  <c r="CK57" i="7"/>
  <c r="CN70" i="7"/>
  <c r="CN56" i="7"/>
  <c r="CN63" i="7"/>
  <c r="CN49" i="7"/>
  <c r="CQ62" i="7"/>
  <c r="CQ48" i="7"/>
  <c r="CQ69" i="7"/>
  <c r="CQ55" i="7"/>
  <c r="CF22" i="7"/>
  <c r="CP36" i="7" s="1"/>
  <c r="AO75" i="7"/>
  <c r="CL72" i="7"/>
  <c r="CL58" i="7"/>
  <c r="CL65" i="7"/>
  <c r="CL51" i="7"/>
  <c r="CE43" i="7"/>
  <c r="CC80" i="7"/>
  <c r="CP73" i="7"/>
  <c r="CP291" i="7"/>
  <c r="CS297" i="7"/>
  <c r="CS304" i="7"/>
  <c r="CS311" i="7"/>
  <c r="CS290" i="7"/>
  <c r="CF78" i="7"/>
  <c r="CL279" i="7"/>
  <c r="CL265" i="7"/>
  <c r="CL258" i="7"/>
  <c r="CL272" i="7"/>
  <c r="CN245" i="7"/>
  <c r="CN231" i="7"/>
  <c r="CN238" i="7"/>
  <c r="CN252" i="7"/>
  <c r="CQ215" i="7"/>
  <c r="CQ201" i="7"/>
  <c r="CQ222" i="7"/>
  <c r="CQ208" i="7"/>
  <c r="CM303" i="7"/>
  <c r="CM310" i="7"/>
  <c r="CM289" i="7"/>
  <c r="CM296" i="7"/>
  <c r="CM274" i="7"/>
  <c r="CM260" i="7"/>
  <c r="CM281" i="7"/>
  <c r="CM267" i="7"/>
  <c r="CC64" i="7"/>
  <c r="CS221" i="7"/>
  <c r="CS207" i="7"/>
  <c r="CS214" i="7"/>
  <c r="CS200" i="7"/>
  <c r="CK221" i="7"/>
  <c r="CS185" i="7"/>
  <c r="CS171" i="7"/>
  <c r="CS178" i="7"/>
  <c r="CS192" i="7"/>
  <c r="CN191" i="7"/>
  <c r="CN177" i="7"/>
  <c r="CN184" i="7"/>
  <c r="CN170" i="7"/>
  <c r="CQ190" i="7"/>
  <c r="CQ176" i="7"/>
  <c r="CQ169" i="7"/>
  <c r="CQ183" i="7"/>
  <c r="CT182" i="7"/>
  <c r="CT168" i="7"/>
  <c r="CT175" i="7"/>
  <c r="CT189" i="7"/>
  <c r="AN203" i="7"/>
  <c r="CE52" i="7"/>
  <c r="CA50" i="7"/>
  <c r="CN162" i="7"/>
  <c r="CN141" i="7"/>
  <c r="CN148" i="7"/>
  <c r="CN155" i="7"/>
  <c r="CQ161" i="7"/>
  <c r="CQ147" i="7"/>
  <c r="CQ154" i="7"/>
  <c r="CQ140" i="7"/>
  <c r="CT160" i="7"/>
  <c r="CT139" i="7"/>
  <c r="CT146" i="7"/>
  <c r="CT153" i="7"/>
  <c r="CO152" i="7"/>
  <c r="CO138" i="7"/>
  <c r="CO159" i="7"/>
  <c r="CO145" i="7"/>
  <c r="CD43" i="7"/>
  <c r="CQ132" i="7"/>
  <c r="CQ119" i="7"/>
  <c r="CQ125" i="7"/>
  <c r="CQ111" i="7"/>
  <c r="CT110" i="7"/>
  <c r="CT118" i="7"/>
  <c r="CT131" i="7"/>
  <c r="CT124" i="7"/>
  <c r="CL131" i="7"/>
  <c r="CL110" i="7"/>
  <c r="CL118" i="7"/>
  <c r="CL124" i="7"/>
  <c r="CO130" i="7"/>
  <c r="CO123" i="7"/>
  <c r="CO109" i="7"/>
  <c r="CO117" i="7"/>
  <c r="CC38" i="7"/>
  <c r="CQ96" i="7"/>
  <c r="CQ89" i="7"/>
  <c r="CQ103" i="7"/>
  <c r="CQ82" i="7"/>
  <c r="CT95" i="7"/>
  <c r="CT88" i="7"/>
  <c r="CT102" i="7"/>
  <c r="CT81" i="7"/>
  <c r="CL95" i="7"/>
  <c r="CL88" i="7"/>
  <c r="CL102" i="7"/>
  <c r="CL81" i="7"/>
  <c r="CO101" i="7"/>
  <c r="CO80" i="7"/>
  <c r="CO94" i="7"/>
  <c r="CR86" i="7"/>
  <c r="CR100" i="7"/>
  <c r="CR79" i="7"/>
  <c r="CR93" i="7"/>
  <c r="CM92" i="7"/>
  <c r="CM85" i="7"/>
  <c r="CM99" i="7"/>
  <c r="CM78" i="7"/>
  <c r="AO107" i="7"/>
  <c r="CT73" i="7"/>
  <c r="CT59" i="7"/>
  <c r="CT52" i="7"/>
  <c r="CL73" i="7"/>
  <c r="CL59" i="7"/>
  <c r="CL52" i="7"/>
  <c r="CL66" i="7"/>
  <c r="CO65" i="7"/>
  <c r="CO51" i="7"/>
  <c r="CO72" i="7"/>
  <c r="CO58" i="7"/>
  <c r="CR64" i="7"/>
  <c r="CR50" i="7"/>
  <c r="CR57" i="7"/>
  <c r="CR71" i="7"/>
  <c r="CM70" i="7"/>
  <c r="CM56" i="7"/>
  <c r="CM63" i="7"/>
  <c r="CM49" i="7"/>
  <c r="CP69" i="7"/>
  <c r="CP55" i="7"/>
  <c r="CP48" i="7"/>
  <c r="CP62" i="7"/>
  <c r="CI24" i="7"/>
  <c r="AR75" i="7"/>
  <c r="CA24" i="7"/>
  <c r="D13" i="7"/>
  <c r="AS299" i="7"/>
  <c r="CD36" i="7"/>
  <c r="CH45" i="7"/>
  <c r="CA57" i="7"/>
  <c r="CN303" i="7"/>
  <c r="CN289" i="7"/>
  <c r="CN296" i="7"/>
  <c r="CN310" i="7"/>
  <c r="CQ259" i="7"/>
  <c r="CQ280" i="7"/>
  <c r="CQ266" i="7"/>
  <c r="CQ273" i="7"/>
  <c r="CQ251" i="7"/>
  <c r="CQ237" i="7"/>
  <c r="CQ244" i="7"/>
  <c r="CQ230" i="7"/>
  <c r="CD64" i="7"/>
  <c r="CJ85" i="7"/>
  <c r="AS332" i="7"/>
  <c r="CE78" i="7"/>
  <c r="CP222" i="7"/>
  <c r="CP208" i="7"/>
  <c r="CP215" i="7"/>
  <c r="CP201" i="7"/>
  <c r="CT296" i="7"/>
  <c r="CT310" i="7"/>
  <c r="CT303" i="7"/>
  <c r="CT289" i="7"/>
  <c r="CO273" i="7"/>
  <c r="CO259" i="7"/>
  <c r="CO280" i="7"/>
  <c r="CO266" i="7"/>
  <c r="CM249" i="7"/>
  <c r="CM235" i="7"/>
  <c r="CM228" i="7"/>
  <c r="CM242" i="7"/>
  <c r="CI59" i="7"/>
  <c r="AR235" i="7"/>
  <c r="CS189" i="7"/>
  <c r="CS175" i="7"/>
  <c r="CS182" i="7"/>
  <c r="CS168" i="7"/>
  <c r="CM162" i="7"/>
  <c r="CM148" i="7"/>
  <c r="CM141" i="7"/>
  <c r="CM155" i="7"/>
  <c r="CS153" i="7"/>
  <c r="CS139" i="7"/>
  <c r="CS160" i="7"/>
  <c r="CS146" i="7"/>
  <c r="CK160" i="7"/>
  <c r="CK146" i="7"/>
  <c r="CK153" i="7"/>
  <c r="CK139" i="7"/>
  <c r="CN152" i="7"/>
  <c r="CN138" i="7"/>
  <c r="CN159" i="7"/>
  <c r="CN145" i="7"/>
  <c r="CC43" i="7"/>
  <c r="CS110" i="7"/>
  <c r="CS118" i="7"/>
  <c r="CS131" i="7"/>
  <c r="CS124" i="7"/>
  <c r="CQ129" i="7"/>
  <c r="CQ122" i="7"/>
  <c r="CQ108" i="7"/>
  <c r="CQ116" i="7"/>
  <c r="AS139" i="7"/>
  <c r="AK139" i="7"/>
  <c r="CF36" i="7"/>
  <c r="CS95" i="7"/>
  <c r="CS88" i="7"/>
  <c r="CS102" i="7"/>
  <c r="CS81" i="7"/>
  <c r="CK88" i="7"/>
  <c r="CK102" i="7"/>
  <c r="CK81" i="7"/>
  <c r="CK95" i="7"/>
  <c r="CN94" i="7"/>
  <c r="CN87" i="7"/>
  <c r="CN80" i="7"/>
  <c r="CN101" i="7"/>
  <c r="CQ86" i="7"/>
  <c r="CQ100" i="7"/>
  <c r="CQ79" i="7"/>
  <c r="CQ93" i="7"/>
  <c r="CT85" i="7"/>
  <c r="CT99" i="7"/>
  <c r="CT78" i="7"/>
  <c r="CT92" i="7"/>
  <c r="CL85" i="7"/>
  <c r="CL99" i="7"/>
  <c r="CL78" i="7"/>
  <c r="CL92" i="7"/>
  <c r="CE31" i="7"/>
  <c r="AN107" i="7"/>
  <c r="AN108" i="7" s="1"/>
  <c r="CS73" i="7"/>
  <c r="CS59" i="7"/>
  <c r="CS66" i="7"/>
  <c r="CS52" i="7"/>
  <c r="CK66" i="7"/>
  <c r="CN65" i="7"/>
  <c r="CN51" i="7"/>
  <c r="CN72" i="7"/>
  <c r="CN58" i="7"/>
  <c r="CQ64" i="7"/>
  <c r="CQ50" i="7"/>
  <c r="CQ71" i="7"/>
  <c r="CQ57" i="7"/>
  <c r="CT70" i="7"/>
  <c r="CT56" i="7"/>
  <c r="CT63" i="7"/>
  <c r="CT49" i="7"/>
  <c r="CL70" i="7"/>
  <c r="CL56" i="7"/>
  <c r="CL63" i="7"/>
  <c r="CL49" i="7"/>
  <c r="CO69" i="7"/>
  <c r="CO55" i="7"/>
  <c r="CO62" i="7"/>
  <c r="CO48" i="7"/>
  <c r="CH24" i="7"/>
  <c r="AM75" i="7"/>
  <c r="AS203" i="7"/>
  <c r="AQ299" i="7"/>
  <c r="CH29" i="7"/>
  <c r="CB38" i="7"/>
  <c r="CC59" i="7"/>
  <c r="CQ95" i="7"/>
  <c r="CP160" i="7"/>
  <c r="D40" i="10"/>
  <c r="D41" i="10"/>
  <c r="CX114" i="7"/>
  <c r="CU114" i="7"/>
  <c r="CY114" i="7" s="1"/>
  <c r="AL107" i="7"/>
  <c r="AG320" i="7"/>
  <c r="AG289" i="7"/>
  <c r="AG291" i="7"/>
  <c r="AG288" i="7"/>
  <c r="AG257" i="7"/>
  <c r="AG225" i="7"/>
  <c r="AG227" i="7"/>
  <c r="AG224" i="7"/>
  <c r="AG193" i="7"/>
  <c r="AG161" i="7"/>
  <c r="AG163" i="7"/>
  <c r="AG160" i="7"/>
  <c r="AG129" i="7"/>
  <c r="AG131" i="7"/>
  <c r="AG128" i="7"/>
  <c r="AG97" i="7"/>
  <c r="AG99" i="7"/>
  <c r="AG96" i="7"/>
  <c r="W21" i="7"/>
  <c r="W16" i="7"/>
  <c r="F6" i="7"/>
  <c r="F13" i="5" s="1"/>
  <c r="F10" i="8" s="1"/>
  <c r="G3" i="7"/>
  <c r="E6" i="7"/>
  <c r="E13" i="5" s="1"/>
  <c r="E10" i="8" s="1"/>
  <c r="CM36" i="7" l="1"/>
  <c r="CK29" i="7"/>
  <c r="CO22" i="7"/>
  <c r="AK44" i="7"/>
  <c r="CO29" i="7"/>
  <c r="CO43" i="7"/>
  <c r="CM29" i="7"/>
  <c r="CM43" i="7"/>
  <c r="CK288" i="7"/>
  <c r="CU288" i="7" s="1"/>
  <c r="DB288" i="7" s="1"/>
  <c r="CK310" i="7"/>
  <c r="CK296" i="7"/>
  <c r="CU296" i="7" s="1"/>
  <c r="DA296" i="7" s="1"/>
  <c r="CL276" i="7"/>
  <c r="CL232" i="7"/>
  <c r="CL246" i="7"/>
  <c r="CK244" i="7"/>
  <c r="CK230" i="7"/>
  <c r="CK237" i="7"/>
  <c r="CK214" i="7"/>
  <c r="CK200" i="7"/>
  <c r="CK192" i="7"/>
  <c r="CU192" i="7" s="1"/>
  <c r="CY192" i="7" s="1"/>
  <c r="CP179" i="7"/>
  <c r="CK178" i="7"/>
  <c r="CP193" i="7"/>
  <c r="CK171" i="7"/>
  <c r="CP172" i="7"/>
  <c r="CK176" i="7"/>
  <c r="AK76" i="7"/>
  <c r="AE240" i="7"/>
  <c r="AE242" i="7" s="1"/>
  <c r="AG240" i="7"/>
  <c r="AG242" i="7" s="1"/>
  <c r="AB240" i="7"/>
  <c r="AB242" i="7" s="1"/>
  <c r="AC240" i="7"/>
  <c r="AC242" i="7" s="1"/>
  <c r="Z240" i="7"/>
  <c r="Z242" i="7" s="1"/>
  <c r="AD240" i="7"/>
  <c r="AD242" i="7" s="1"/>
  <c r="AH240" i="7"/>
  <c r="AH242" i="7" s="1"/>
  <c r="AA240" i="7"/>
  <c r="AA242" i="7" s="1"/>
  <c r="AF240" i="7"/>
  <c r="AF242" i="7" s="1"/>
  <c r="Y240" i="7"/>
  <c r="Y242" i="7" s="1"/>
  <c r="AE176" i="7"/>
  <c r="AE178" i="7" s="1"/>
  <c r="AC176" i="7"/>
  <c r="AC178" i="7" s="1"/>
  <c r="Y176" i="7"/>
  <c r="Y178" i="7" s="1"/>
  <c r="AD176" i="7"/>
  <c r="AD178" i="7" s="1"/>
  <c r="AG176" i="7"/>
  <c r="AG178" i="7" s="1"/>
  <c r="Z176" i="7"/>
  <c r="Z178" i="7" s="1"/>
  <c r="AH176" i="7"/>
  <c r="AH178" i="7" s="1"/>
  <c r="AF176" i="7"/>
  <c r="AF178" i="7" s="1"/>
  <c r="AA176" i="7"/>
  <c r="AA178" i="7" s="1"/>
  <c r="AB176" i="7"/>
  <c r="AB178" i="7" s="1"/>
  <c r="AG18" i="7"/>
  <c r="DN15" i="7" s="1"/>
  <c r="AA16" i="7"/>
  <c r="AA18" i="7" s="1"/>
  <c r="DH15" i="7" s="1"/>
  <c r="Y16" i="7"/>
  <c r="AC16" i="7"/>
  <c r="AC18" i="7" s="1"/>
  <c r="AD16" i="7"/>
  <c r="AE16" i="7"/>
  <c r="AF16" i="7"/>
  <c r="AG16" i="7"/>
  <c r="Z16" i="7"/>
  <c r="AH16" i="7"/>
  <c r="AH18" i="7" s="1"/>
  <c r="DO15" i="7" s="1"/>
  <c r="AB16" i="7"/>
  <c r="Z18" i="7"/>
  <c r="DG15" i="7" s="1"/>
  <c r="AE272" i="7"/>
  <c r="AE274" i="7" s="1"/>
  <c r="AG272" i="7"/>
  <c r="AG274" i="7" s="1"/>
  <c r="Z272" i="7"/>
  <c r="Z274" i="7" s="1"/>
  <c r="AH272" i="7"/>
  <c r="AH274" i="7" s="1"/>
  <c r="Y272" i="7"/>
  <c r="Y274" i="7" s="1"/>
  <c r="AF272" i="7"/>
  <c r="AD272" i="7"/>
  <c r="AD274" i="7" s="1"/>
  <c r="AA272" i="7"/>
  <c r="AA274" i="7" s="1"/>
  <c r="AB272" i="7"/>
  <c r="AC272" i="7"/>
  <c r="AC274" i="7" s="1"/>
  <c r="AB274" i="7"/>
  <c r="AD18" i="7"/>
  <c r="DK15" i="7" s="1"/>
  <c r="AB18" i="7"/>
  <c r="DI15" i="7" s="1"/>
  <c r="AE208" i="7"/>
  <c r="AE210" i="7" s="1"/>
  <c r="AA208" i="7"/>
  <c r="AA210" i="7" s="1"/>
  <c r="AG208" i="7"/>
  <c r="AG210" i="7" s="1"/>
  <c r="AB208" i="7"/>
  <c r="AB210" i="7" s="1"/>
  <c r="AC208" i="7"/>
  <c r="AC210" i="7" s="1"/>
  <c r="AD208" i="7"/>
  <c r="AD210" i="7" s="1"/>
  <c r="AH208" i="7"/>
  <c r="AH210" i="7" s="1"/>
  <c r="AF208" i="7"/>
  <c r="AF210" i="7" s="1"/>
  <c r="Z208" i="7"/>
  <c r="Z210" i="7" s="1"/>
  <c r="Y208" i="7"/>
  <c r="Y210" i="7" s="1"/>
  <c r="AF274" i="7"/>
  <c r="Y18" i="7"/>
  <c r="AE18" i="7"/>
  <c r="AE144" i="7"/>
  <c r="AE146" i="7" s="1"/>
  <c r="AD144" i="7"/>
  <c r="AD146" i="7" s="1"/>
  <c r="AB144" i="7"/>
  <c r="AB146" i="7" s="1"/>
  <c r="AC144" i="7"/>
  <c r="AC146" i="7" s="1"/>
  <c r="AA144" i="7"/>
  <c r="AA146" i="7" s="1"/>
  <c r="Y144" i="7"/>
  <c r="Y146" i="7" s="1"/>
  <c r="AG144" i="7"/>
  <c r="AG146" i="7" s="1"/>
  <c r="AF144" i="7"/>
  <c r="AF146" i="7" s="1"/>
  <c r="AH144" i="7"/>
  <c r="AH146" i="7" s="1"/>
  <c r="Z144" i="7"/>
  <c r="Z146" i="7" s="1"/>
  <c r="AH304" i="7"/>
  <c r="AH306" i="7" s="1"/>
  <c r="AE304" i="7"/>
  <c r="AE306" i="7" s="1"/>
  <c r="AF304" i="7"/>
  <c r="AF306" i="7" s="1"/>
  <c r="Z304" i="7"/>
  <c r="Z306" i="7" s="1"/>
  <c r="Y304" i="7"/>
  <c r="Y306" i="7" s="1"/>
  <c r="AG304" i="7"/>
  <c r="AG306" i="7" s="1"/>
  <c r="AA304" i="7"/>
  <c r="AA306" i="7" s="1"/>
  <c r="AB304" i="7"/>
  <c r="AB306" i="7" s="1"/>
  <c r="AC304" i="7"/>
  <c r="AC306" i="7" s="1"/>
  <c r="AD304" i="7"/>
  <c r="AD306" i="7" s="1"/>
  <c r="AF18" i="7"/>
  <c r="DM15" i="7" s="1"/>
  <c r="AD80" i="7"/>
  <c r="AD82" i="7" s="1"/>
  <c r="AG80" i="7"/>
  <c r="AG82" i="7" s="1"/>
  <c r="Z80" i="7"/>
  <c r="Z82" i="7" s="1"/>
  <c r="AH80" i="7"/>
  <c r="AH82" i="7" s="1"/>
  <c r="AE80" i="7"/>
  <c r="AE82" i="7" s="1"/>
  <c r="AF80" i="7"/>
  <c r="AF82" i="7" s="1"/>
  <c r="AA80" i="7"/>
  <c r="AA82" i="7" s="1"/>
  <c r="Y80" i="7"/>
  <c r="Y82" i="7" s="1"/>
  <c r="AB80" i="7"/>
  <c r="AB82" i="7" s="1"/>
  <c r="AC80" i="7"/>
  <c r="AC82" i="7" s="1"/>
  <c r="AE112" i="7"/>
  <c r="AE114" i="7" s="1"/>
  <c r="AF112" i="7"/>
  <c r="AF114" i="7" s="1"/>
  <c r="AH112" i="7"/>
  <c r="AH114" i="7" s="1"/>
  <c r="AA112" i="7"/>
  <c r="AA114" i="7" s="1"/>
  <c r="AB112" i="7"/>
  <c r="AB114" i="7" s="1"/>
  <c r="AC112" i="7"/>
  <c r="AC114" i="7" s="1"/>
  <c r="Y112" i="7"/>
  <c r="Y114" i="7" s="1"/>
  <c r="AD112" i="7"/>
  <c r="AD114" i="7" s="1"/>
  <c r="AG112" i="7"/>
  <c r="AG114" i="7" s="1"/>
  <c r="Z112" i="7"/>
  <c r="Z114" i="7" s="1"/>
  <c r="CS19" i="7"/>
  <c r="CK291" i="7"/>
  <c r="CU291" i="7" s="1"/>
  <c r="CV291" i="7" s="1"/>
  <c r="CK305" i="7"/>
  <c r="CU305" i="7" s="1"/>
  <c r="DA305" i="7" s="1"/>
  <c r="CK312" i="7"/>
  <c r="CK279" i="7"/>
  <c r="CU279" i="7" s="1"/>
  <c r="CK265" i="7"/>
  <c r="CK258" i="7"/>
  <c r="CK213" i="7"/>
  <c r="CK199" i="7"/>
  <c r="CK206" i="7"/>
  <c r="CK190" i="7"/>
  <c r="CU190" i="7" s="1"/>
  <c r="CV190" i="7" s="1"/>
  <c r="CK169" i="7"/>
  <c r="CU169" i="7" s="1"/>
  <c r="CW169" i="7" s="1"/>
  <c r="CN156" i="7"/>
  <c r="CN142" i="7"/>
  <c r="AE48" i="7"/>
  <c r="AE50" i="7" s="1"/>
  <c r="AF48" i="7"/>
  <c r="AF50" i="7" s="1"/>
  <c r="AC48" i="7"/>
  <c r="AC50" i="7" s="1"/>
  <c r="AD48" i="7"/>
  <c r="AD50" i="7" s="1"/>
  <c r="Y48" i="7"/>
  <c r="Y50" i="7" s="1"/>
  <c r="AG48" i="7"/>
  <c r="AG50" i="7" s="1"/>
  <c r="Z48" i="7"/>
  <c r="Z50" i="7" s="1"/>
  <c r="AB48" i="7"/>
  <c r="AB50" i="7" s="1"/>
  <c r="AH48" i="7"/>
  <c r="AH50" i="7" s="1"/>
  <c r="AA48" i="7"/>
  <c r="AA50" i="7" s="1"/>
  <c r="CK93" i="7"/>
  <c r="CP94" i="7"/>
  <c r="CK79" i="7"/>
  <c r="CP80" i="7"/>
  <c r="CK100" i="7"/>
  <c r="CP101" i="7"/>
  <c r="CL64" i="7"/>
  <c r="CM59" i="7"/>
  <c r="CM73" i="7"/>
  <c r="CM52" i="7"/>
  <c r="CK238" i="7"/>
  <c r="CK252" i="7"/>
  <c r="CS28" i="7"/>
  <c r="CS35" i="7"/>
  <c r="CS21" i="7"/>
  <c r="CQ31" i="7"/>
  <c r="CQ24" i="7"/>
  <c r="CN66" i="7"/>
  <c r="CL62" i="7"/>
  <c r="CN52" i="7"/>
  <c r="CP31" i="7"/>
  <c r="CP17" i="7"/>
  <c r="CN43" i="7"/>
  <c r="CR24" i="7"/>
  <c r="CP29" i="7"/>
  <c r="CQ22" i="7"/>
  <c r="CP24" i="7"/>
  <c r="CQ29" i="7"/>
  <c r="CQ36" i="7"/>
  <c r="CP22" i="7"/>
  <c r="CR17" i="7"/>
  <c r="CN29" i="7"/>
  <c r="CR31" i="7"/>
  <c r="CN36" i="7"/>
  <c r="CP43" i="7"/>
  <c r="DF15" i="7"/>
  <c r="DJ15" i="7"/>
  <c r="DL15" i="7"/>
  <c r="CS39" i="7"/>
  <c r="CS32" i="7"/>
  <c r="AS44" i="7"/>
  <c r="CS43" i="7"/>
  <c r="CT17" i="7"/>
  <c r="CS29" i="7"/>
  <c r="CT31" i="7"/>
  <c r="CS36" i="7"/>
  <c r="CK59" i="7"/>
  <c r="CK73" i="7"/>
  <c r="CT107" i="7"/>
  <c r="CT121" i="7"/>
  <c r="CT115" i="7"/>
  <c r="CL31" i="7"/>
  <c r="CL24" i="7"/>
  <c r="CL17" i="7"/>
  <c r="CK36" i="7"/>
  <c r="CK43" i="7"/>
  <c r="CK19" i="7"/>
  <c r="CK40" i="7"/>
  <c r="CK33" i="7"/>
  <c r="CO96" i="7"/>
  <c r="CO82" i="7"/>
  <c r="CM313" i="7"/>
  <c r="CM292" i="7"/>
  <c r="AO108" i="7"/>
  <c r="AS300" i="7"/>
  <c r="AM204" i="7"/>
  <c r="AM140" i="7"/>
  <c r="T36" i="5"/>
  <c r="G36" i="5" s="1"/>
  <c r="R36" i="5"/>
  <c r="E36" i="5" s="1"/>
  <c r="AA36" i="5"/>
  <c r="N36" i="5" s="1"/>
  <c r="W44" i="5"/>
  <c r="J44" i="5" s="1"/>
  <c r="Z36" i="5"/>
  <c r="M36" i="5" s="1"/>
  <c r="V52" i="5"/>
  <c r="I52" i="5" s="1"/>
  <c r="V36" i="5"/>
  <c r="I36" i="5" s="1"/>
  <c r="U44" i="5"/>
  <c r="H44" i="5" s="1"/>
  <c r="S44" i="5"/>
  <c r="F44" i="5" s="1"/>
  <c r="V44" i="5"/>
  <c r="I44" i="5" s="1"/>
  <c r="Y44" i="5"/>
  <c r="L44" i="5" s="1"/>
  <c r="U36" i="5"/>
  <c r="H36" i="5" s="1"/>
  <c r="AN44" i="7"/>
  <c r="X44" i="5"/>
  <c r="K44" i="5" s="1"/>
  <c r="X36" i="5"/>
  <c r="K36" i="5" s="1"/>
  <c r="T44" i="5"/>
  <c r="G44" i="5" s="1"/>
  <c r="R44" i="5"/>
  <c r="E44" i="5" s="1"/>
  <c r="AS76" i="7"/>
  <c r="AP236" i="7"/>
  <c r="AN300" i="7"/>
  <c r="AM76" i="7"/>
  <c r="AO236" i="7"/>
  <c r="AR140" i="7"/>
  <c r="AJ44" i="7"/>
  <c r="AR300" i="7"/>
  <c r="AQ172" i="7"/>
  <c r="D42" i="10"/>
  <c r="D49" i="10" s="1"/>
  <c r="D56" i="10" s="1"/>
  <c r="D63" i="10" s="1"/>
  <c r="AN76" i="7"/>
  <c r="AM300" i="7"/>
  <c r="CU205" i="7"/>
  <c r="CY205" i="7" s="1"/>
  <c r="CU235" i="7"/>
  <c r="CX235" i="7" s="1"/>
  <c r="AS268" i="7"/>
  <c r="AJ140" i="7"/>
  <c r="AP268" i="7"/>
  <c r="AS204" i="7"/>
  <c r="CU242" i="7"/>
  <c r="CZ242" i="7" s="1"/>
  <c r="CU185" i="7"/>
  <c r="DA185" i="7" s="1"/>
  <c r="CU245" i="7"/>
  <c r="DE245" i="7" s="1"/>
  <c r="CU221" i="7"/>
  <c r="DE221" i="7" s="1"/>
  <c r="AP140" i="7"/>
  <c r="AO172" i="7"/>
  <c r="AL44" i="7"/>
  <c r="D45" i="10"/>
  <c r="AL236" i="7"/>
  <c r="AO76" i="7"/>
  <c r="AM172" i="7"/>
  <c r="AQ44" i="7"/>
  <c r="AQ268" i="7"/>
  <c r="CU65" i="7"/>
  <c r="CW65" i="7" s="1"/>
  <c r="CU57" i="7"/>
  <c r="CW57" i="7" s="1"/>
  <c r="CU213" i="7"/>
  <c r="CZ213" i="7" s="1"/>
  <c r="CU295" i="7"/>
  <c r="CZ295" i="7" s="1"/>
  <c r="AL268" i="7"/>
  <c r="CU280" i="7"/>
  <c r="CV280" i="7" s="1"/>
  <c r="CU272" i="7"/>
  <c r="CX272" i="7" s="1"/>
  <c r="CU58" i="7"/>
  <c r="DA58" i="7" s="1"/>
  <c r="AJ300" i="7"/>
  <c r="CU160" i="7"/>
  <c r="DA160" i="7" s="1"/>
  <c r="AQ108" i="7"/>
  <c r="AP332" i="7"/>
  <c r="CU87" i="7"/>
  <c r="DB87" i="7" s="1"/>
  <c r="AK140" i="7"/>
  <c r="AN204" i="7"/>
  <c r="AJ172" i="7"/>
  <c r="AR108" i="7"/>
  <c r="CU250" i="7"/>
  <c r="CY250" i="7" s="1"/>
  <c r="CU275" i="7"/>
  <c r="DA275" i="7" s="1"/>
  <c r="CU297" i="7"/>
  <c r="DB297" i="7" s="1"/>
  <c r="CU312" i="7"/>
  <c r="CY312" i="7" s="1"/>
  <c r="D20" i="10"/>
  <c r="D27" i="10" s="1"/>
  <c r="D34" i="10" s="1"/>
  <c r="D43" i="10"/>
  <c r="D50" i="10" s="1"/>
  <c r="D57" i="10" s="1"/>
  <c r="D64" i="10" s="1"/>
  <c r="CU81" i="7"/>
  <c r="CZ81" i="7" s="1"/>
  <c r="CU243" i="7"/>
  <c r="DA243" i="7" s="1"/>
  <c r="CU273" i="7"/>
  <c r="CY273" i="7" s="1"/>
  <c r="CU27" i="7"/>
  <c r="DA27" i="7" s="1"/>
  <c r="AL108" i="7"/>
  <c r="CU92" i="7"/>
  <c r="CX92" i="7" s="1"/>
  <c r="CU34" i="7"/>
  <c r="DB34" i="7" s="1"/>
  <c r="CU124" i="7"/>
  <c r="DA124" i="7" s="1"/>
  <c r="CU170" i="7"/>
  <c r="CX170" i="7" s="1"/>
  <c r="CU214" i="7"/>
  <c r="CX214" i="7" s="1"/>
  <c r="CU310" i="7"/>
  <c r="DD310" i="7" s="1"/>
  <c r="CU231" i="7"/>
  <c r="CY231" i="7" s="1"/>
  <c r="CU28" i="7"/>
  <c r="DC28" i="7" s="1"/>
  <c r="CU261" i="7"/>
  <c r="DA261" i="7" s="1"/>
  <c r="CU56" i="7"/>
  <c r="DD56" i="7" s="1"/>
  <c r="AS172" i="7"/>
  <c r="CU42" i="7"/>
  <c r="CX42" i="7" s="1"/>
  <c r="CU85" i="7"/>
  <c r="CZ85" i="7" s="1"/>
  <c r="CU88" i="7"/>
  <c r="DC88" i="7" s="1"/>
  <c r="CU153" i="7"/>
  <c r="CY153" i="7" s="1"/>
  <c r="CU141" i="7"/>
  <c r="CV141" i="7" s="1"/>
  <c r="CU266" i="7"/>
  <c r="DA266" i="7" s="1"/>
  <c r="CU201" i="7"/>
  <c r="CV201" i="7" s="1"/>
  <c r="CU281" i="7"/>
  <c r="CV281" i="7" s="1"/>
  <c r="CU48" i="7"/>
  <c r="CW48" i="7" s="1"/>
  <c r="CU50" i="7"/>
  <c r="DE50" i="7" s="1"/>
  <c r="CU139" i="7"/>
  <c r="CW139" i="7" s="1"/>
  <c r="CU282" i="7"/>
  <c r="CY282" i="7" s="1"/>
  <c r="CU162" i="7"/>
  <c r="CY162" i="7" s="1"/>
  <c r="AR236" i="7"/>
  <c r="CU251" i="7"/>
  <c r="CZ251" i="7" s="1"/>
  <c r="CU26" i="7"/>
  <c r="DB26" i="7" s="1"/>
  <c r="CU95" i="7"/>
  <c r="DC95" i="7" s="1"/>
  <c r="CU155" i="7"/>
  <c r="DA155" i="7" s="1"/>
  <c r="CU274" i="7"/>
  <c r="CZ274" i="7" s="1"/>
  <c r="CU35" i="7"/>
  <c r="CW35" i="7" s="1"/>
  <c r="CU49" i="7"/>
  <c r="CV49" i="7" s="1"/>
  <c r="CU94" i="7"/>
  <c r="CX94" i="7" s="1"/>
  <c r="CU152" i="7"/>
  <c r="CX152" i="7" s="1"/>
  <c r="AP204" i="7"/>
  <c r="CU117" i="7"/>
  <c r="DB117" i="7" s="1"/>
  <c r="CU176" i="7"/>
  <c r="CX176" i="7" s="1"/>
  <c r="CU177" i="7"/>
  <c r="CV177" i="7" s="1"/>
  <c r="CU212" i="7"/>
  <c r="CW212" i="7" s="1"/>
  <c r="CU304" i="7"/>
  <c r="CX304" i="7" s="1"/>
  <c r="CU138" i="7"/>
  <c r="DB138" i="7" s="1"/>
  <c r="CU175" i="7"/>
  <c r="CY175" i="7" s="1"/>
  <c r="CU215" i="7"/>
  <c r="DD215" i="7" s="1"/>
  <c r="CU244" i="7"/>
  <c r="DE244" i="7" s="1"/>
  <c r="CU183" i="7"/>
  <c r="CY183" i="7" s="1"/>
  <c r="AJ108" i="7"/>
  <c r="CU171" i="7"/>
  <c r="DB171" i="7" s="1"/>
  <c r="CU238" i="7"/>
  <c r="DC238" i="7" s="1"/>
  <c r="CU258" i="7"/>
  <c r="CV258" i="7" s="1"/>
  <c r="CU268" i="7"/>
  <c r="DC268" i="7" s="1"/>
  <c r="CU302" i="7"/>
  <c r="DC302" i="7" s="1"/>
  <c r="CU311" i="7"/>
  <c r="CX311" i="7" s="1"/>
  <c r="CU145" i="7"/>
  <c r="CZ145" i="7" s="1"/>
  <c r="CU252" i="7"/>
  <c r="DA252" i="7" s="1"/>
  <c r="CU78" i="7"/>
  <c r="DB78" i="7" s="1"/>
  <c r="CU161" i="7"/>
  <c r="CX161" i="7" s="1"/>
  <c r="CU182" i="7"/>
  <c r="CX182" i="7" s="1"/>
  <c r="CU303" i="7"/>
  <c r="DB303" i="7" s="1"/>
  <c r="CU62" i="7"/>
  <c r="CZ62" i="7" s="1"/>
  <c r="CU101" i="7"/>
  <c r="CX101" i="7" s="1"/>
  <c r="CU102" i="7"/>
  <c r="CY102" i="7" s="1"/>
  <c r="CU125" i="7"/>
  <c r="CW125" i="7" s="1"/>
  <c r="CU154" i="7"/>
  <c r="CZ154" i="7" s="1"/>
  <c r="CU168" i="7"/>
  <c r="DE168" i="7" s="1"/>
  <c r="CU184" i="7"/>
  <c r="CZ184" i="7" s="1"/>
  <c r="CU220" i="7"/>
  <c r="DB220" i="7" s="1"/>
  <c r="CU229" i="7"/>
  <c r="DD229" i="7" s="1"/>
  <c r="CU25" i="7"/>
  <c r="CX25" i="7" s="1"/>
  <c r="CU191" i="7"/>
  <c r="DE191" i="7" s="1"/>
  <c r="CU267" i="7"/>
  <c r="DA267" i="7" s="1"/>
  <c r="CU111" i="7"/>
  <c r="DB111" i="7" s="1"/>
  <c r="CU206" i="7"/>
  <c r="DD206" i="7" s="1"/>
  <c r="CU265" i="7"/>
  <c r="CZ265" i="7" s="1"/>
  <c r="CU222" i="7"/>
  <c r="CZ222" i="7" s="1"/>
  <c r="CU146" i="7"/>
  <c r="DA146" i="7" s="1"/>
  <c r="CU147" i="7"/>
  <c r="DB147" i="7" s="1"/>
  <c r="AO44" i="7"/>
  <c r="AJ76" i="7"/>
  <c r="AO204" i="7"/>
  <c r="AS108" i="7"/>
  <c r="CU41" i="7"/>
  <c r="CV41" i="7" s="1"/>
  <c r="AK300" i="7"/>
  <c r="D44" i="10"/>
  <c r="D51" i="10" s="1"/>
  <c r="D58" i="10" s="1"/>
  <c r="D65" i="10" s="1"/>
  <c r="AR44" i="7"/>
  <c r="AP44" i="7"/>
  <c r="AL300" i="7"/>
  <c r="AK204" i="7"/>
  <c r="CU289" i="7"/>
  <c r="DC289" i="7" s="1"/>
  <c r="AP76" i="7"/>
  <c r="CM218" i="7"/>
  <c r="CM211" i="7"/>
  <c r="CM197" i="7"/>
  <c r="CM204" i="7"/>
  <c r="CO91" i="7"/>
  <c r="CO84" i="7"/>
  <c r="CO98" i="7"/>
  <c r="CO77" i="7"/>
  <c r="CO283" i="7"/>
  <c r="CO269" i="7"/>
  <c r="CO262" i="7"/>
  <c r="CO276" i="7"/>
  <c r="CK68" i="7"/>
  <c r="CK54" i="7"/>
  <c r="CK61" i="7"/>
  <c r="CK47" i="7"/>
  <c r="CP283" i="7"/>
  <c r="CP269" i="7"/>
  <c r="CP276" i="7"/>
  <c r="CP262" i="7"/>
  <c r="CR241" i="7"/>
  <c r="CR227" i="7"/>
  <c r="CR234" i="7"/>
  <c r="CR248" i="7"/>
  <c r="CM61" i="7"/>
  <c r="CM47" i="7"/>
  <c r="CM54" i="7"/>
  <c r="CM68" i="7"/>
  <c r="CK96" i="7"/>
  <c r="CK89" i="7"/>
  <c r="CK103" i="7"/>
  <c r="CK82" i="7"/>
  <c r="CQ188" i="7"/>
  <c r="CQ174" i="7"/>
  <c r="CQ181" i="7"/>
  <c r="CQ167" i="7"/>
  <c r="CM103" i="7"/>
  <c r="CM82" i="7"/>
  <c r="CM96" i="7"/>
  <c r="CM89" i="7"/>
  <c r="CK91" i="7"/>
  <c r="CK84" i="7"/>
  <c r="CK98" i="7"/>
  <c r="CK77" i="7"/>
  <c r="CL248" i="7"/>
  <c r="CL234" i="7"/>
  <c r="CL227" i="7"/>
  <c r="CL241" i="7"/>
  <c r="CT84" i="7"/>
  <c r="CT98" i="7"/>
  <c r="CT77" i="7"/>
  <c r="CT91" i="7"/>
  <c r="CU207" i="7"/>
  <c r="CU20" i="7"/>
  <c r="DE20" i="7" s="1"/>
  <c r="CQ163" i="7"/>
  <c r="CQ142" i="7"/>
  <c r="CQ149" i="7"/>
  <c r="CQ156" i="7"/>
  <c r="AP172" i="7"/>
  <c r="AL332" i="7"/>
  <c r="AL76" i="7"/>
  <c r="CL188" i="7"/>
  <c r="CL174" i="7"/>
  <c r="CL181" i="7"/>
  <c r="CL167" i="7"/>
  <c r="CT188" i="7"/>
  <c r="CT174" i="7"/>
  <c r="CT167" i="7"/>
  <c r="CT181" i="7"/>
  <c r="CQ204" i="7"/>
  <c r="CQ218" i="7"/>
  <c r="CQ197" i="7"/>
  <c r="CQ211" i="7"/>
  <c r="CU200" i="7"/>
  <c r="CR313" i="7"/>
  <c r="CR299" i="7"/>
  <c r="CR292" i="7"/>
  <c r="CR306" i="7"/>
  <c r="CP241" i="7"/>
  <c r="CP227" i="7"/>
  <c r="CP234" i="7"/>
  <c r="CP248" i="7"/>
  <c r="CS246" i="7"/>
  <c r="CS232" i="7"/>
  <c r="CS239" i="7"/>
  <c r="CS253" i="7"/>
  <c r="CN278" i="7"/>
  <c r="CN264" i="7"/>
  <c r="CN271" i="7"/>
  <c r="CN257" i="7"/>
  <c r="CL128" i="7"/>
  <c r="CL115" i="7"/>
  <c r="CL121" i="7"/>
  <c r="CL107" i="7"/>
  <c r="CP89" i="7"/>
  <c r="CP103" i="7"/>
  <c r="CP82" i="7"/>
  <c r="CP96" i="7"/>
  <c r="AR76" i="7"/>
  <c r="CU72" i="7"/>
  <c r="DA72" i="7" s="1"/>
  <c r="CM294" i="7"/>
  <c r="CM308" i="7"/>
  <c r="CM301" i="7"/>
  <c r="CM287" i="7"/>
  <c r="AK172" i="7"/>
  <c r="CU80" i="7"/>
  <c r="CQ186" i="7"/>
  <c r="CQ193" i="7"/>
  <c r="CQ172" i="7"/>
  <c r="CQ179" i="7"/>
  <c r="CK253" i="7"/>
  <c r="CK239" i="7"/>
  <c r="CK232" i="7"/>
  <c r="CK246" i="7"/>
  <c r="CU109" i="7"/>
  <c r="AJ268" i="7"/>
  <c r="CS234" i="7"/>
  <c r="CS241" i="7"/>
  <c r="CS248" i="7"/>
  <c r="CS227" i="7"/>
  <c r="AQ204" i="7"/>
  <c r="CU131" i="7"/>
  <c r="CO301" i="7"/>
  <c r="CO308" i="7"/>
  <c r="CO287" i="7"/>
  <c r="CO294" i="7"/>
  <c r="CU298" i="7"/>
  <c r="CQ68" i="7"/>
  <c r="CQ54" i="7"/>
  <c r="CQ47" i="7"/>
  <c r="CQ61" i="7"/>
  <c r="D33" i="5"/>
  <c r="D19" i="7"/>
  <c r="CT218" i="7"/>
  <c r="CT204" i="7"/>
  <c r="CT197" i="7"/>
  <c r="CT211" i="7"/>
  <c r="CU236" i="7"/>
  <c r="CU140" i="7"/>
  <c r="CK211" i="7"/>
  <c r="CK197" i="7"/>
  <c r="CK218" i="7"/>
  <c r="CK204" i="7"/>
  <c r="CL61" i="7"/>
  <c r="CL47" i="7"/>
  <c r="CL68" i="7"/>
  <c r="CL54" i="7"/>
  <c r="CR73" i="7"/>
  <c r="CR59" i="7"/>
  <c r="CR66" i="7"/>
  <c r="CR52" i="7"/>
  <c r="CN223" i="7"/>
  <c r="CN209" i="7"/>
  <c r="CN216" i="7"/>
  <c r="CN202" i="7"/>
  <c r="CU259" i="7"/>
  <c r="CK172" i="7"/>
  <c r="CK179" i="7"/>
  <c r="CK186" i="7"/>
  <c r="CK193" i="7"/>
  <c r="CU51" i="7"/>
  <c r="AL140" i="7"/>
  <c r="CK149" i="7"/>
  <c r="CK156" i="7"/>
  <c r="CK163" i="7"/>
  <c r="CK142" i="7"/>
  <c r="CM216" i="7"/>
  <c r="CM223" i="7"/>
  <c r="CM209" i="7"/>
  <c r="CM202" i="7"/>
  <c r="CO133" i="7"/>
  <c r="CO126" i="7"/>
  <c r="CO112" i="7"/>
  <c r="CN128" i="7"/>
  <c r="CN107" i="7"/>
  <c r="CN115" i="7"/>
  <c r="CN121" i="7"/>
  <c r="CS96" i="7"/>
  <c r="CS89" i="7"/>
  <c r="CS103" i="7"/>
  <c r="CS82" i="7"/>
  <c r="CU123" i="7"/>
  <c r="CL158" i="7"/>
  <c r="CL144" i="7"/>
  <c r="CL137" i="7"/>
  <c r="CL151" i="7"/>
  <c r="CN313" i="7"/>
  <c r="CN306" i="7"/>
  <c r="CN292" i="7"/>
  <c r="CN299" i="7"/>
  <c r="CQ128" i="7"/>
  <c r="CQ121" i="7"/>
  <c r="CQ107" i="7"/>
  <c r="CQ115" i="7"/>
  <c r="CM248" i="7"/>
  <c r="CM234" i="7"/>
  <c r="CM241" i="7"/>
  <c r="CM227" i="7"/>
  <c r="CR271" i="7"/>
  <c r="CR257" i="7"/>
  <c r="CR278" i="7"/>
  <c r="CR264" i="7"/>
  <c r="CT223" i="7"/>
  <c r="CT209" i="7"/>
  <c r="CT216" i="7"/>
  <c r="CT202" i="7"/>
  <c r="CU237" i="7"/>
  <c r="CL96" i="7"/>
  <c r="CL89" i="7"/>
  <c r="CL103" i="7"/>
  <c r="CL82" i="7"/>
  <c r="AL172" i="7"/>
  <c r="CO218" i="7"/>
  <c r="CO211" i="7"/>
  <c r="CO197" i="7"/>
  <c r="CO204" i="7"/>
  <c r="CT248" i="7"/>
  <c r="CT234" i="7"/>
  <c r="CT227" i="7"/>
  <c r="CT241" i="7"/>
  <c r="CS188" i="7"/>
  <c r="CS174" i="7"/>
  <c r="CS167" i="7"/>
  <c r="CS181" i="7"/>
  <c r="CQ301" i="7"/>
  <c r="CQ287" i="7"/>
  <c r="CQ308" i="7"/>
  <c r="CQ294" i="7"/>
  <c r="CS308" i="7"/>
  <c r="CS294" i="7"/>
  <c r="CS301" i="7"/>
  <c r="CS287" i="7"/>
  <c r="CQ158" i="7"/>
  <c r="CQ144" i="7"/>
  <c r="CQ151" i="7"/>
  <c r="CQ137" i="7"/>
  <c r="CK223" i="7"/>
  <c r="CK209" i="7"/>
  <c r="CK216" i="7"/>
  <c r="CK202" i="7"/>
  <c r="AJ332" i="7"/>
  <c r="CU119" i="7"/>
  <c r="CU230" i="7"/>
  <c r="CT306" i="7"/>
  <c r="CT292" i="7"/>
  <c r="CT313" i="7"/>
  <c r="CT299" i="7"/>
  <c r="CR144" i="7"/>
  <c r="CR151" i="7"/>
  <c r="CR158" i="7"/>
  <c r="CR137" i="7"/>
  <c r="CS61" i="7"/>
  <c r="CS47" i="7"/>
  <c r="CS68" i="7"/>
  <c r="CS54" i="7"/>
  <c r="CP181" i="7"/>
  <c r="CP167" i="7"/>
  <c r="CP174" i="7"/>
  <c r="CP188" i="7"/>
  <c r="CQ241" i="7"/>
  <c r="CQ227" i="7"/>
  <c r="CQ248" i="7"/>
  <c r="CQ234" i="7"/>
  <c r="CU130" i="7"/>
  <c r="CU159" i="7"/>
  <c r="CN218" i="7"/>
  <c r="CN204" i="7"/>
  <c r="CN211" i="7"/>
  <c r="CN197" i="7"/>
  <c r="D30" i="5"/>
  <c r="D16" i="7"/>
  <c r="CU71" i="7"/>
  <c r="CN68" i="7"/>
  <c r="CN54" i="7"/>
  <c r="CN61" i="7"/>
  <c r="CN47" i="7"/>
  <c r="CM93" i="7"/>
  <c r="CM86" i="7"/>
  <c r="CM100" i="7"/>
  <c r="CM79" i="7"/>
  <c r="CM151" i="7"/>
  <c r="CM137" i="7"/>
  <c r="CM158" i="7"/>
  <c r="CM144" i="7"/>
  <c r="CR174" i="7"/>
  <c r="CR181" i="7"/>
  <c r="CR167" i="7"/>
  <c r="CR188" i="7"/>
  <c r="CU199" i="7"/>
  <c r="CL84" i="7"/>
  <c r="CL98" i="7"/>
  <c r="CL77" i="7"/>
  <c r="CL91" i="7"/>
  <c r="CL193" i="7"/>
  <c r="CL179" i="7"/>
  <c r="CL186" i="7"/>
  <c r="CL172" i="7"/>
  <c r="CQ223" i="7"/>
  <c r="CQ209" i="7"/>
  <c r="CQ216" i="7"/>
  <c r="CQ202" i="7"/>
  <c r="D31" i="5"/>
  <c r="D17" i="7"/>
  <c r="CU70" i="7"/>
  <c r="CK107" i="7"/>
  <c r="CK128" i="7"/>
  <c r="CK115" i="7"/>
  <c r="CK121" i="7"/>
  <c r="CU208" i="7"/>
  <c r="DA208" i="7" s="1"/>
  <c r="CS306" i="7"/>
  <c r="CS292" i="7"/>
  <c r="CS313" i="7"/>
  <c r="CS299" i="7"/>
  <c r="AK332" i="7"/>
  <c r="CO193" i="7"/>
  <c r="CO179" i="7"/>
  <c r="CO172" i="7"/>
  <c r="CO186" i="7"/>
  <c r="CL294" i="7"/>
  <c r="CL308" i="7"/>
  <c r="CL301" i="7"/>
  <c r="CL287" i="7"/>
  <c r="CU39" i="7"/>
  <c r="CR301" i="7"/>
  <c r="CR287" i="7"/>
  <c r="CR294" i="7"/>
  <c r="CR308" i="7"/>
  <c r="CT294" i="7"/>
  <c r="CT308" i="7"/>
  <c r="CT301" i="7"/>
  <c r="CT287" i="7"/>
  <c r="AN268" i="7"/>
  <c r="CK299" i="7"/>
  <c r="CK306" i="7"/>
  <c r="CK313" i="7"/>
  <c r="CK292" i="7"/>
  <c r="CN89" i="7"/>
  <c r="CN103" i="7"/>
  <c r="CN82" i="7"/>
  <c r="CN96" i="7"/>
  <c r="CU21" i="7"/>
  <c r="DE21" i="7" s="1"/>
  <c r="CS158" i="7"/>
  <c r="CS144" i="7"/>
  <c r="CS151" i="7"/>
  <c r="CS137" i="7"/>
  <c r="CO128" i="7"/>
  <c r="CO107" i="7"/>
  <c r="CO115" i="7"/>
  <c r="CO121" i="7"/>
  <c r="CK241" i="7"/>
  <c r="CK227" i="7"/>
  <c r="CK234" i="7"/>
  <c r="CK248" i="7"/>
  <c r="CU228" i="7"/>
  <c r="CO68" i="7"/>
  <c r="CO54" i="7"/>
  <c r="CO61" i="7"/>
  <c r="CO47" i="7"/>
  <c r="CU178" i="7"/>
  <c r="CK283" i="7"/>
  <c r="CK269" i="7"/>
  <c r="CK262" i="7"/>
  <c r="CK276" i="7"/>
  <c r="CS128" i="7"/>
  <c r="CS121" i="7"/>
  <c r="CS107" i="7"/>
  <c r="CS115" i="7"/>
  <c r="CU132" i="7"/>
  <c r="CL218" i="7"/>
  <c r="CL204" i="7"/>
  <c r="CL211" i="7"/>
  <c r="CL197" i="7"/>
  <c r="CO278" i="7"/>
  <c r="CO264" i="7"/>
  <c r="CO271" i="7"/>
  <c r="CO257" i="7"/>
  <c r="CT96" i="7"/>
  <c r="CT89" i="7"/>
  <c r="CT82" i="7"/>
  <c r="CT103" i="7"/>
  <c r="CM246" i="7"/>
  <c r="CM232" i="7"/>
  <c r="CM239" i="7"/>
  <c r="CM253" i="7"/>
  <c r="CL306" i="7"/>
  <c r="CL292" i="7"/>
  <c r="CL299" i="7"/>
  <c r="CL313" i="7"/>
  <c r="CR129" i="7"/>
  <c r="CR122" i="7"/>
  <c r="CR108" i="7"/>
  <c r="CR116" i="7"/>
  <c r="CU32" i="7"/>
  <c r="CO151" i="7"/>
  <c r="CO137" i="7"/>
  <c r="CO158" i="7"/>
  <c r="CO144" i="7"/>
  <c r="AO332" i="7"/>
  <c r="CM181" i="7"/>
  <c r="CM167" i="7"/>
  <c r="CM188" i="7"/>
  <c r="CM174" i="7"/>
  <c r="AS140" i="7"/>
  <c r="CU55" i="7"/>
  <c r="CO181" i="7"/>
  <c r="CO167" i="7"/>
  <c r="CO174" i="7"/>
  <c r="CO188" i="7"/>
  <c r="CR98" i="7"/>
  <c r="CR77" i="7"/>
  <c r="CR91" i="7"/>
  <c r="CR84" i="7"/>
  <c r="CP133" i="7"/>
  <c r="CP126" i="7"/>
  <c r="CP112" i="7"/>
  <c r="CM149" i="7"/>
  <c r="CM156" i="7"/>
  <c r="CM163" i="7"/>
  <c r="CM142" i="7"/>
  <c r="CK181" i="7"/>
  <c r="CK167" i="7"/>
  <c r="CK188" i="7"/>
  <c r="CK174" i="7"/>
  <c r="CP299" i="7"/>
  <c r="CP313" i="7"/>
  <c r="CP292" i="7"/>
  <c r="CP306" i="7"/>
  <c r="CL278" i="7"/>
  <c r="CL264" i="7"/>
  <c r="CL271" i="7"/>
  <c r="CL257" i="7"/>
  <c r="CO223" i="7"/>
  <c r="CO209" i="7"/>
  <c r="CO216" i="7"/>
  <c r="CO202" i="7"/>
  <c r="CP121" i="7"/>
  <c r="CP128" i="7"/>
  <c r="CP107" i="7"/>
  <c r="CP115" i="7"/>
  <c r="CQ112" i="7"/>
  <c r="CQ133" i="7"/>
  <c r="CQ126" i="7"/>
  <c r="CU189" i="7"/>
  <c r="CS186" i="7"/>
  <c r="CS172" i="7"/>
  <c r="CS193" i="7"/>
  <c r="CS179" i="7"/>
  <c r="CU260" i="7"/>
  <c r="AQ300" i="7"/>
  <c r="CU309" i="7"/>
  <c r="D35" i="5"/>
  <c r="D21" i="7"/>
  <c r="CO163" i="7"/>
  <c r="CO149" i="7"/>
  <c r="CO142" i="7"/>
  <c r="CO156" i="7"/>
  <c r="CU63" i="7"/>
  <c r="CZ63" i="7" s="1"/>
  <c r="CU198" i="7"/>
  <c r="CP151" i="7"/>
  <c r="CP137" i="7"/>
  <c r="CP158" i="7"/>
  <c r="CP144" i="7"/>
  <c r="AO268" i="7"/>
  <c r="AK236" i="7"/>
  <c r="CT61" i="7"/>
  <c r="CT47" i="7"/>
  <c r="CT68" i="7"/>
  <c r="CT54" i="7"/>
  <c r="CQ73" i="7"/>
  <c r="CQ59" i="7"/>
  <c r="CQ66" i="7"/>
  <c r="CQ52" i="7"/>
  <c r="CK112" i="7"/>
  <c r="CK133" i="7"/>
  <c r="CK126" i="7"/>
  <c r="CQ299" i="7"/>
  <c r="CQ313" i="7"/>
  <c r="CQ306" i="7"/>
  <c r="CQ292" i="7"/>
  <c r="CQ253" i="7"/>
  <c r="CQ239" i="7"/>
  <c r="CQ232" i="7"/>
  <c r="CQ246" i="7"/>
  <c r="CU69" i="7"/>
  <c r="CU118" i="7"/>
  <c r="CR61" i="7"/>
  <c r="CR47" i="7"/>
  <c r="CR68" i="7"/>
  <c r="CR54" i="7"/>
  <c r="CM126" i="7"/>
  <c r="CM112" i="7"/>
  <c r="CM133" i="7"/>
  <c r="CU18" i="7"/>
  <c r="CY18" i="7" s="1"/>
  <c r="CN126" i="7"/>
  <c r="CN112" i="7"/>
  <c r="CN133" i="7"/>
  <c r="CU148" i="7"/>
  <c r="AO300" i="7"/>
  <c r="CP218" i="7"/>
  <c r="CP211" i="7"/>
  <c r="CP197" i="7"/>
  <c r="CP204" i="7"/>
  <c r="CU290" i="7"/>
  <c r="CO66" i="7"/>
  <c r="CO52" i="7"/>
  <c r="CO73" i="7"/>
  <c r="CO59" i="7"/>
  <c r="CR262" i="7"/>
  <c r="CR276" i="7"/>
  <c r="CR283" i="7"/>
  <c r="CR269" i="7"/>
  <c r="CN151" i="7"/>
  <c r="CN158" i="7"/>
  <c r="CN137" i="7"/>
  <c r="CN144" i="7"/>
  <c r="CT193" i="7"/>
  <c r="CT179" i="7"/>
  <c r="CT186" i="7"/>
  <c r="CT172" i="7"/>
  <c r="AS236" i="7"/>
  <c r="CP253" i="7"/>
  <c r="CP239" i="7"/>
  <c r="CP232" i="7"/>
  <c r="CP246" i="7"/>
  <c r="CL223" i="7"/>
  <c r="CL209" i="7"/>
  <c r="CL216" i="7"/>
  <c r="CL202" i="7"/>
  <c r="CM84" i="7"/>
  <c r="CM98" i="7"/>
  <c r="CM77" i="7"/>
  <c r="CM91" i="7"/>
  <c r="CR121" i="7"/>
  <c r="CR128" i="7"/>
  <c r="CR107" i="7"/>
  <c r="CR115" i="7"/>
  <c r="CS126" i="7"/>
  <c r="CS112" i="7"/>
  <c r="CS133" i="7"/>
  <c r="CP156" i="7"/>
  <c r="CP142" i="7"/>
  <c r="CP149" i="7"/>
  <c r="CP163" i="7"/>
  <c r="CM193" i="7"/>
  <c r="CM172" i="7"/>
  <c r="CM179" i="7"/>
  <c r="CM186" i="7"/>
  <c r="CO253" i="7"/>
  <c r="CO239" i="7"/>
  <c r="CO246" i="7"/>
  <c r="CO232" i="7"/>
  <c r="AJ236" i="7"/>
  <c r="CU219" i="7"/>
  <c r="CW176" i="7"/>
  <c r="CS218" i="7"/>
  <c r="CS204" i="7"/>
  <c r="CS197" i="7"/>
  <c r="CS211" i="7"/>
  <c r="CM115" i="7"/>
  <c r="CM121" i="7"/>
  <c r="CM128" i="7"/>
  <c r="CM107" i="7"/>
  <c r="CU64" i="7"/>
  <c r="CR96" i="7"/>
  <c r="CR89" i="7"/>
  <c r="CR103" i="7"/>
  <c r="CR82" i="7"/>
  <c r="CK151" i="7"/>
  <c r="CK137" i="7"/>
  <c r="CK144" i="7"/>
  <c r="CK158" i="7"/>
  <c r="CU249" i="7"/>
  <c r="CT158" i="7"/>
  <c r="CT144" i="7"/>
  <c r="CT151" i="7"/>
  <c r="CT137" i="7"/>
  <c r="CR186" i="7"/>
  <c r="CR172" i="7"/>
  <c r="CR193" i="7"/>
  <c r="CR179" i="7"/>
  <c r="CP271" i="7"/>
  <c r="CP257" i="7"/>
  <c r="CP264" i="7"/>
  <c r="CP278" i="7"/>
  <c r="CQ283" i="7"/>
  <c r="CQ269" i="7"/>
  <c r="CQ276" i="7"/>
  <c r="CQ262" i="7"/>
  <c r="CN253" i="7"/>
  <c r="CN239" i="7"/>
  <c r="CN232" i="7"/>
  <c r="CN246" i="7"/>
  <c r="CS276" i="7"/>
  <c r="CS262" i="7"/>
  <c r="CS269" i="7"/>
  <c r="CS283" i="7"/>
  <c r="CR156" i="7"/>
  <c r="CR142" i="7"/>
  <c r="CR163" i="7"/>
  <c r="CR149" i="7"/>
  <c r="CU99" i="7"/>
  <c r="CQ271" i="7"/>
  <c r="CQ257" i="7"/>
  <c r="CQ264" i="7"/>
  <c r="CQ278" i="7"/>
  <c r="CN294" i="7"/>
  <c r="CN301" i="7"/>
  <c r="CN308" i="7"/>
  <c r="CN287" i="7"/>
  <c r="CU110" i="7"/>
  <c r="CN91" i="7"/>
  <c r="CN84" i="7"/>
  <c r="CN98" i="7"/>
  <c r="CN77" i="7"/>
  <c r="CR211" i="7"/>
  <c r="CR204" i="7"/>
  <c r="CR197" i="7"/>
  <c r="CR218" i="7"/>
  <c r="CM276" i="7"/>
  <c r="CM262" i="7"/>
  <c r="CM283" i="7"/>
  <c r="CM269" i="7"/>
  <c r="CN181" i="7"/>
  <c r="CN188" i="7"/>
  <c r="CN167" i="7"/>
  <c r="CN174" i="7"/>
  <c r="CS156" i="7"/>
  <c r="CS142" i="7"/>
  <c r="CS163" i="7"/>
  <c r="CS149" i="7"/>
  <c r="CS216" i="7"/>
  <c r="CS202" i="7"/>
  <c r="CS209" i="7"/>
  <c r="CS223" i="7"/>
  <c r="CP68" i="7"/>
  <c r="CP54" i="7"/>
  <c r="CP61" i="7"/>
  <c r="CP47" i="7"/>
  <c r="CN248" i="7"/>
  <c r="CN234" i="7"/>
  <c r="CN241" i="7"/>
  <c r="CN227" i="7"/>
  <c r="CK278" i="7"/>
  <c r="CK257" i="7"/>
  <c r="CK264" i="7"/>
  <c r="CK271" i="7"/>
  <c r="CS271" i="7"/>
  <c r="CS257" i="7"/>
  <c r="CS278" i="7"/>
  <c r="CS264" i="7"/>
  <c r="CP301" i="7"/>
  <c r="CP287" i="7"/>
  <c r="CP308" i="7"/>
  <c r="CP294" i="7"/>
  <c r="D32" i="5"/>
  <c r="D18" i="7"/>
  <c r="CT278" i="7"/>
  <c r="CT264" i="7"/>
  <c r="CT257" i="7"/>
  <c r="CT271" i="7"/>
  <c r="CM278" i="7"/>
  <c r="CM264" i="7"/>
  <c r="CM257" i="7"/>
  <c r="CM271" i="7"/>
  <c r="CK308" i="7"/>
  <c r="CK294" i="7"/>
  <c r="CK301" i="7"/>
  <c r="CK287" i="7"/>
  <c r="CO227" i="7"/>
  <c r="CO241" i="7"/>
  <c r="CO248" i="7"/>
  <c r="CO234" i="7"/>
  <c r="D48" i="10"/>
  <c r="D55" i="10" s="1"/>
  <c r="D62" i="10" s="1"/>
  <c r="D71" i="10"/>
  <c r="D70" i="10"/>
  <c r="D47" i="10"/>
  <c r="D54" i="10" s="1"/>
  <c r="D61" i="10" s="1"/>
  <c r="D52" i="10"/>
  <c r="D59" i="10" s="1"/>
  <c r="D66" i="10" s="1"/>
  <c r="D75" i="10"/>
  <c r="DC176" i="7"/>
  <c r="CV125" i="7"/>
  <c r="DC48" i="7"/>
  <c r="DD297" i="7"/>
  <c r="DC273" i="7"/>
  <c r="CX266" i="7"/>
  <c r="DE235" i="7"/>
  <c r="DD114" i="7"/>
  <c r="CV114" i="7"/>
  <c r="DE114" i="7"/>
  <c r="DC114" i="7"/>
  <c r="CW114" i="7"/>
  <c r="CZ114" i="7"/>
  <c r="DB114" i="7"/>
  <c r="DA114" i="7"/>
  <c r="E9" i="10"/>
  <c r="D9" i="9"/>
  <c r="D16" i="9" s="1"/>
  <c r="D23" i="9" s="1"/>
  <c r="D30" i="9" s="1"/>
  <c r="D37" i="9" s="1"/>
  <c r="D44" i="9" s="1"/>
  <c r="D51" i="9" s="1"/>
  <c r="D58" i="9" s="1"/>
  <c r="D65" i="9" s="1"/>
  <c r="D72" i="9" s="1"/>
  <c r="E9" i="9"/>
  <c r="E16" i="9" s="1"/>
  <c r="E23" i="9" s="1"/>
  <c r="E30" i="9" s="1"/>
  <c r="E37" i="9" s="1"/>
  <c r="E44" i="9" s="1"/>
  <c r="E51" i="9" s="1"/>
  <c r="E58" i="9" s="1"/>
  <c r="E65" i="9" s="1"/>
  <c r="E72" i="9" s="1"/>
  <c r="F9" i="10"/>
  <c r="E95" i="8"/>
  <c r="E44" i="8"/>
  <c r="E78" i="8"/>
  <c r="E27" i="8"/>
  <c r="E61" i="8"/>
  <c r="F44" i="8"/>
  <c r="F78" i="8"/>
  <c r="F27" i="8"/>
  <c r="F61" i="8"/>
  <c r="F95" i="8"/>
  <c r="W22" i="7"/>
  <c r="W53" i="7"/>
  <c r="E21" i="5"/>
  <c r="E8" i="7"/>
  <c r="F21" i="5"/>
  <c r="F8" i="7"/>
  <c r="H3" i="7"/>
  <c r="G6" i="7"/>
  <c r="G13" i="5" s="1"/>
  <c r="G10" i="8" s="1"/>
  <c r="CY235" i="7" l="1"/>
  <c r="DB176" i="7"/>
  <c r="DE176" i="7"/>
  <c r="DD176" i="7"/>
  <c r="CU31" i="7"/>
  <c r="DB31" i="7" s="1"/>
  <c r="CY304" i="7"/>
  <c r="DD265" i="7"/>
  <c r="DB222" i="7"/>
  <c r="DD235" i="7"/>
  <c r="DA20" i="7"/>
  <c r="DL310" i="7"/>
  <c r="DL305" i="7"/>
  <c r="DL301" i="7"/>
  <c r="DL296" i="7"/>
  <c r="DL291" i="7"/>
  <c r="DL287" i="7"/>
  <c r="DL280" i="7"/>
  <c r="DL275" i="7"/>
  <c r="DL271" i="7"/>
  <c r="DL266" i="7"/>
  <c r="DL261" i="7"/>
  <c r="DL257" i="7"/>
  <c r="DL250" i="7"/>
  <c r="DL245" i="7"/>
  <c r="DL241" i="7"/>
  <c r="DL236" i="7"/>
  <c r="DL313" i="7"/>
  <c r="DL309" i="7"/>
  <c r="DL304" i="7"/>
  <c r="DL299" i="7"/>
  <c r="DL295" i="7"/>
  <c r="DL290" i="7"/>
  <c r="DL283" i="7"/>
  <c r="DL279" i="7"/>
  <c r="DL274" i="7"/>
  <c r="DL269" i="7"/>
  <c r="DL265" i="7"/>
  <c r="DL260" i="7"/>
  <c r="DL253" i="7"/>
  <c r="DL249" i="7"/>
  <c r="DL298" i="7"/>
  <c r="DL278" i="7"/>
  <c r="DL262" i="7"/>
  <c r="DL244" i="7"/>
  <c r="DL238" i="7"/>
  <c r="DL231" i="7"/>
  <c r="DL302" i="7"/>
  <c r="DL281" i="7"/>
  <c r="DL267" i="7"/>
  <c r="DL248" i="7"/>
  <c r="DL239" i="7"/>
  <c r="DL232" i="7"/>
  <c r="DL230" i="7"/>
  <c r="DL223" i="7"/>
  <c r="DL219" i="7"/>
  <c r="DL214" i="7"/>
  <c r="DL209" i="7"/>
  <c r="DL205" i="7"/>
  <c r="DL200" i="7"/>
  <c r="DL193" i="7"/>
  <c r="DL189" i="7"/>
  <c r="DL184" i="7"/>
  <c r="DL179" i="7"/>
  <c r="DL312" i="7"/>
  <c r="DL294" i="7"/>
  <c r="DL272" i="7"/>
  <c r="DL252" i="7"/>
  <c r="DL235" i="7"/>
  <c r="DL234" i="7"/>
  <c r="DL297" i="7"/>
  <c r="DL276" i="7"/>
  <c r="DL259" i="7"/>
  <c r="DL229" i="7"/>
  <c r="DL222" i="7"/>
  <c r="K215" i="10" s="1"/>
  <c r="DL218" i="7"/>
  <c r="DL213" i="7"/>
  <c r="DL208" i="7"/>
  <c r="DL204" i="7"/>
  <c r="DL199" i="7"/>
  <c r="DL192" i="7"/>
  <c r="DL188" i="7"/>
  <c r="DL183" i="7"/>
  <c r="DL178" i="7"/>
  <c r="DL308" i="7"/>
  <c r="DL289" i="7"/>
  <c r="DL264" i="7"/>
  <c r="DL311" i="7"/>
  <c r="DL292" i="7"/>
  <c r="DL268" i="7"/>
  <c r="DL246" i="7"/>
  <c r="DL242" i="7"/>
  <c r="DL228" i="7"/>
  <c r="DL221" i="7"/>
  <c r="DL216" i="7"/>
  <c r="DL212" i="7"/>
  <c r="DL207" i="7"/>
  <c r="DL202" i="7"/>
  <c r="DL198" i="7"/>
  <c r="DL191" i="7"/>
  <c r="DL186" i="7"/>
  <c r="DL182" i="7"/>
  <c r="DL177" i="7"/>
  <c r="DL303" i="7"/>
  <c r="K296" i="10" s="1"/>
  <c r="DL282" i="7"/>
  <c r="DL273" i="7"/>
  <c r="DL251" i="7"/>
  <c r="DL237" i="7"/>
  <c r="DL258" i="7"/>
  <c r="DL220" i="7"/>
  <c r="DL181" i="7"/>
  <c r="DL306" i="7"/>
  <c r="DL197" i="7"/>
  <c r="DL172" i="7"/>
  <c r="DL168" i="7"/>
  <c r="DL161" i="7"/>
  <c r="DL156" i="7"/>
  <c r="DL152" i="7"/>
  <c r="DL147" i="7"/>
  <c r="K140" i="10" s="1"/>
  <c r="DL142" i="7"/>
  <c r="DL138" i="7"/>
  <c r="K131" i="10" s="1"/>
  <c r="DL131" i="7"/>
  <c r="DL126" i="7"/>
  <c r="DL122" i="7"/>
  <c r="DL117" i="7"/>
  <c r="K110" i="10" s="1"/>
  <c r="DL112" i="7"/>
  <c r="DL108" i="7"/>
  <c r="DL101" i="7"/>
  <c r="DL96" i="7"/>
  <c r="DL92" i="7"/>
  <c r="DL87" i="7"/>
  <c r="K80" i="10" s="1"/>
  <c r="DL82" i="7"/>
  <c r="DL78" i="7"/>
  <c r="K71" i="10" s="1"/>
  <c r="DL71" i="7"/>
  <c r="DL66" i="7"/>
  <c r="DL62" i="7"/>
  <c r="DL57" i="7"/>
  <c r="DL52" i="7"/>
  <c r="DL48" i="7"/>
  <c r="DL41" i="7"/>
  <c r="DL36" i="7"/>
  <c r="DL32" i="7"/>
  <c r="DL27" i="7"/>
  <c r="DL211" i="7"/>
  <c r="DL227" i="7"/>
  <c r="DL185" i="7"/>
  <c r="DL176" i="7"/>
  <c r="K169" i="10" s="1"/>
  <c r="DL171" i="7"/>
  <c r="K164" i="10" s="1"/>
  <c r="DL167" i="7"/>
  <c r="DL160" i="7"/>
  <c r="DL155" i="7"/>
  <c r="DL151" i="7"/>
  <c r="DL146" i="7"/>
  <c r="DL141" i="7"/>
  <c r="DL137" i="7"/>
  <c r="DL130" i="7"/>
  <c r="DL125" i="7"/>
  <c r="DL121" i="7"/>
  <c r="DL116" i="7"/>
  <c r="DL111" i="7"/>
  <c r="K104" i="10" s="1"/>
  <c r="DL107" i="7"/>
  <c r="DL100" i="7"/>
  <c r="DL95" i="7"/>
  <c r="DL91" i="7"/>
  <c r="DL86" i="7"/>
  <c r="DL81" i="7"/>
  <c r="DL77" i="7"/>
  <c r="DL70" i="7"/>
  <c r="DL65" i="7"/>
  <c r="DL61" i="7"/>
  <c r="DL56" i="7"/>
  <c r="DL51" i="7"/>
  <c r="DL47" i="7"/>
  <c r="DL40" i="7"/>
  <c r="DL35" i="7"/>
  <c r="DL31" i="7"/>
  <c r="K24" i="10" s="1"/>
  <c r="DL201" i="7"/>
  <c r="DL18" i="7"/>
  <c r="DL215" i="7"/>
  <c r="DL175" i="7"/>
  <c r="DL170" i="7"/>
  <c r="DL163" i="7"/>
  <c r="DL159" i="7"/>
  <c r="DL154" i="7"/>
  <c r="DL149" i="7"/>
  <c r="DL145" i="7"/>
  <c r="DL140" i="7"/>
  <c r="DL133" i="7"/>
  <c r="DL129" i="7"/>
  <c r="DL124" i="7"/>
  <c r="DL119" i="7"/>
  <c r="DL115" i="7"/>
  <c r="DL110" i="7"/>
  <c r="DL103" i="7"/>
  <c r="DL99" i="7"/>
  <c r="DL94" i="7"/>
  <c r="DL89" i="7"/>
  <c r="DL85" i="7"/>
  <c r="DL80" i="7"/>
  <c r="DL73" i="7"/>
  <c r="DL69" i="7"/>
  <c r="DL64" i="7"/>
  <c r="DL59" i="7"/>
  <c r="DL288" i="7"/>
  <c r="DL243" i="7"/>
  <c r="DL190" i="7"/>
  <c r="DL20" i="7"/>
  <c r="DL123" i="7"/>
  <c r="DL102" i="7"/>
  <c r="DL84" i="7"/>
  <c r="DL63" i="7"/>
  <c r="DL43" i="7"/>
  <c r="DL25" i="7"/>
  <c r="DL22" i="7"/>
  <c r="DL49" i="7"/>
  <c r="DL153" i="7"/>
  <c r="DL50" i="7"/>
  <c r="DL169" i="7"/>
  <c r="DL139" i="7"/>
  <c r="DL118" i="7"/>
  <c r="DL98" i="7"/>
  <c r="DL79" i="7"/>
  <c r="DL58" i="7"/>
  <c r="DL55" i="7"/>
  <c r="DL33" i="7"/>
  <c r="DL26" i="7"/>
  <c r="K19" i="10" s="1"/>
  <c r="DL19" i="7"/>
  <c r="DL21" i="7"/>
  <c r="DL144" i="7"/>
  <c r="DL38" i="7"/>
  <c r="DL174" i="7"/>
  <c r="DL28" i="7"/>
  <c r="DL158" i="7"/>
  <c r="DL132" i="7"/>
  <c r="DL114" i="7"/>
  <c r="K107" i="10" s="1"/>
  <c r="DL93" i="7"/>
  <c r="DL72" i="7"/>
  <c r="DL42" i="7"/>
  <c r="DL29" i="7"/>
  <c r="DL206" i="7"/>
  <c r="DL148" i="7"/>
  <c r="DL128" i="7"/>
  <c r="DL109" i="7"/>
  <c r="DL88" i="7"/>
  <c r="DL68" i="7"/>
  <c r="DL54" i="7"/>
  <c r="DL34" i="7"/>
  <c r="K27" i="10" s="1"/>
  <c r="DL24" i="7"/>
  <c r="DL17" i="7"/>
  <c r="DL162" i="7"/>
  <c r="DL39" i="7"/>
  <c r="DF313" i="7"/>
  <c r="DF309" i="7"/>
  <c r="DF304" i="7"/>
  <c r="DF299" i="7"/>
  <c r="DF295" i="7"/>
  <c r="DF290" i="7"/>
  <c r="DF283" i="7"/>
  <c r="DF279" i="7"/>
  <c r="DF274" i="7"/>
  <c r="DF269" i="7"/>
  <c r="DF265" i="7"/>
  <c r="DF260" i="7"/>
  <c r="DF253" i="7"/>
  <c r="DF249" i="7"/>
  <c r="DF244" i="7"/>
  <c r="DF239" i="7"/>
  <c r="DF312" i="7"/>
  <c r="DF308" i="7"/>
  <c r="DF303" i="7"/>
  <c r="DF298" i="7"/>
  <c r="DF294" i="7"/>
  <c r="DF289" i="7"/>
  <c r="DF282" i="7"/>
  <c r="DF278" i="7"/>
  <c r="DF273" i="7"/>
  <c r="DF268" i="7"/>
  <c r="DF264" i="7"/>
  <c r="DF259" i="7"/>
  <c r="DF252" i="7"/>
  <c r="DF248" i="7"/>
  <c r="DF306" i="7"/>
  <c r="DF288" i="7"/>
  <c r="DF271" i="7"/>
  <c r="DF251" i="7"/>
  <c r="DF246" i="7"/>
  <c r="DF236" i="7"/>
  <c r="DF310" i="7"/>
  <c r="DF291" i="7"/>
  <c r="E284" i="10" s="1"/>
  <c r="DF275" i="7"/>
  <c r="DF258" i="7"/>
  <c r="E251" i="10" s="1"/>
  <c r="DF242" i="7"/>
  <c r="DF229" i="7"/>
  <c r="DF222" i="7"/>
  <c r="DF218" i="7"/>
  <c r="DF213" i="7"/>
  <c r="DF208" i="7"/>
  <c r="DF204" i="7"/>
  <c r="DF199" i="7"/>
  <c r="DF192" i="7"/>
  <c r="DF188" i="7"/>
  <c r="DF183" i="7"/>
  <c r="DF178" i="7"/>
  <c r="DF302" i="7"/>
  <c r="DF281" i="7"/>
  <c r="E274" i="10" s="1"/>
  <c r="DF262" i="7"/>
  <c r="DF243" i="7"/>
  <c r="DF237" i="7"/>
  <c r="DF305" i="7"/>
  <c r="DF287" i="7"/>
  <c r="DF267" i="7"/>
  <c r="DF238" i="7"/>
  <c r="DF228" i="7"/>
  <c r="DF221" i="7"/>
  <c r="DF216" i="7"/>
  <c r="DF212" i="7"/>
  <c r="DF207" i="7"/>
  <c r="DF202" i="7"/>
  <c r="DF198" i="7"/>
  <c r="DF191" i="7"/>
  <c r="DF186" i="7"/>
  <c r="DF182" i="7"/>
  <c r="DF297" i="7"/>
  <c r="DF272" i="7"/>
  <c r="DF250" i="7"/>
  <c r="DF301" i="7"/>
  <c r="DF280" i="7"/>
  <c r="E273" i="10" s="1"/>
  <c r="DF276" i="7"/>
  <c r="DF257" i="7"/>
  <c r="DF231" i="7"/>
  <c r="DF227" i="7"/>
  <c r="DF220" i="7"/>
  <c r="DF215" i="7"/>
  <c r="DF211" i="7"/>
  <c r="DF206" i="7"/>
  <c r="DF201" i="7"/>
  <c r="E194" i="10" s="1"/>
  <c r="DF197" i="7"/>
  <c r="DF190" i="7"/>
  <c r="E183" i="10" s="1"/>
  <c r="DF185" i="7"/>
  <c r="DF181" i="7"/>
  <c r="DF311" i="7"/>
  <c r="DF292" i="7"/>
  <c r="DF261" i="7"/>
  <c r="DF245" i="7"/>
  <c r="DF235" i="7"/>
  <c r="DF234" i="7"/>
  <c r="DF232" i="7"/>
  <c r="DF241" i="7"/>
  <c r="DF230" i="7"/>
  <c r="DF189" i="7"/>
  <c r="DF177" i="7"/>
  <c r="E170" i="10" s="1"/>
  <c r="DF205" i="7"/>
  <c r="DF176" i="7"/>
  <c r="DF171" i="7"/>
  <c r="DF167" i="7"/>
  <c r="DF160" i="7"/>
  <c r="DF155" i="7"/>
  <c r="DF151" i="7"/>
  <c r="DF146" i="7"/>
  <c r="DF141" i="7"/>
  <c r="E134" i="10" s="1"/>
  <c r="DF137" i="7"/>
  <c r="DF130" i="7"/>
  <c r="DF125" i="7"/>
  <c r="E118" i="10" s="1"/>
  <c r="DF121" i="7"/>
  <c r="DF116" i="7"/>
  <c r="DF111" i="7"/>
  <c r="DF107" i="7"/>
  <c r="DF100" i="7"/>
  <c r="DF95" i="7"/>
  <c r="DF91" i="7"/>
  <c r="DF86" i="7"/>
  <c r="DF81" i="7"/>
  <c r="DF77" i="7"/>
  <c r="DF70" i="7"/>
  <c r="DF65" i="7"/>
  <c r="DF61" i="7"/>
  <c r="DF56" i="7"/>
  <c r="DF51" i="7"/>
  <c r="DF47" i="7"/>
  <c r="DF40" i="7"/>
  <c r="DF35" i="7"/>
  <c r="DF31" i="7"/>
  <c r="DF26" i="7"/>
  <c r="DF219" i="7"/>
  <c r="DF179" i="7"/>
  <c r="DF193" i="7"/>
  <c r="DF175" i="7"/>
  <c r="DF170" i="7"/>
  <c r="DF163" i="7"/>
  <c r="DF159" i="7"/>
  <c r="DF154" i="7"/>
  <c r="DF149" i="7"/>
  <c r="DF145" i="7"/>
  <c r="DF140" i="7"/>
  <c r="DF133" i="7"/>
  <c r="DF129" i="7"/>
  <c r="DF124" i="7"/>
  <c r="DF119" i="7"/>
  <c r="DF115" i="7"/>
  <c r="DF110" i="7"/>
  <c r="DF103" i="7"/>
  <c r="DF99" i="7"/>
  <c r="DF94" i="7"/>
  <c r="DF89" i="7"/>
  <c r="DF85" i="7"/>
  <c r="DF80" i="7"/>
  <c r="DF73" i="7"/>
  <c r="DF69" i="7"/>
  <c r="DF64" i="7"/>
  <c r="DF59" i="7"/>
  <c r="DF55" i="7"/>
  <c r="DF50" i="7"/>
  <c r="DF43" i="7"/>
  <c r="DF39" i="7"/>
  <c r="DF34" i="7"/>
  <c r="DF296" i="7"/>
  <c r="DF209" i="7"/>
  <c r="DF266" i="7"/>
  <c r="DF223" i="7"/>
  <c r="DF184" i="7"/>
  <c r="DF174" i="7"/>
  <c r="DF169" i="7"/>
  <c r="DF162" i="7"/>
  <c r="DF158" i="7"/>
  <c r="DF153" i="7"/>
  <c r="DF148" i="7"/>
  <c r="DF144" i="7"/>
  <c r="DF139" i="7"/>
  <c r="DF132" i="7"/>
  <c r="DF128" i="7"/>
  <c r="DF123" i="7"/>
  <c r="DF118" i="7"/>
  <c r="DF114" i="7"/>
  <c r="E107" i="10" s="1"/>
  <c r="DF109" i="7"/>
  <c r="DF102" i="7"/>
  <c r="DF98" i="7"/>
  <c r="DF93" i="7"/>
  <c r="DF88" i="7"/>
  <c r="DF84" i="7"/>
  <c r="DF79" i="7"/>
  <c r="DF72" i="7"/>
  <c r="DF68" i="7"/>
  <c r="DF63" i="7"/>
  <c r="DF58" i="7"/>
  <c r="DF200" i="7"/>
  <c r="DF147" i="7"/>
  <c r="DF131" i="7"/>
  <c r="DF112" i="7"/>
  <c r="DF92" i="7"/>
  <c r="DF71" i="7"/>
  <c r="DF54" i="7"/>
  <c r="DF32" i="7"/>
  <c r="DF22" i="7"/>
  <c r="DF161" i="7"/>
  <c r="DF36" i="7"/>
  <c r="DF28" i="7"/>
  <c r="DF17" i="7"/>
  <c r="DF126" i="7"/>
  <c r="DF108" i="7"/>
  <c r="DF87" i="7"/>
  <c r="DF66" i="7"/>
  <c r="DF41" i="7"/>
  <c r="DF24" i="7"/>
  <c r="DF27" i="7"/>
  <c r="DF152" i="7"/>
  <c r="DF48" i="7"/>
  <c r="DF29" i="7"/>
  <c r="DF142" i="7"/>
  <c r="DF38" i="7"/>
  <c r="DF19" i="7"/>
  <c r="DF49" i="7"/>
  <c r="E42" i="10" s="1"/>
  <c r="DF168" i="7"/>
  <c r="DF122" i="7"/>
  <c r="DF101" i="7"/>
  <c r="DF82" i="7"/>
  <c r="DF62" i="7"/>
  <c r="DF52" i="7"/>
  <c r="DF33" i="7"/>
  <c r="DF25" i="7"/>
  <c r="DF18" i="7"/>
  <c r="DF214" i="7"/>
  <c r="DF21" i="7"/>
  <c r="DF156" i="7"/>
  <c r="DF138" i="7"/>
  <c r="DF117" i="7"/>
  <c r="DF96" i="7"/>
  <c r="DF78" i="7"/>
  <c r="DF57" i="7"/>
  <c r="DF42" i="7"/>
  <c r="DF20" i="7"/>
  <c r="DF172" i="7"/>
  <c r="DK311" i="7"/>
  <c r="DK306" i="7"/>
  <c r="DK302" i="7"/>
  <c r="DK297" i="7"/>
  <c r="DK292" i="7"/>
  <c r="DK288" i="7"/>
  <c r="DK281" i="7"/>
  <c r="DK276" i="7"/>
  <c r="DK272" i="7"/>
  <c r="DK267" i="7"/>
  <c r="J260" i="10" s="1"/>
  <c r="DK262" i="7"/>
  <c r="DK258" i="7"/>
  <c r="DK251" i="7"/>
  <c r="DK246" i="7"/>
  <c r="DK242" i="7"/>
  <c r="DK237" i="7"/>
  <c r="DK232" i="7"/>
  <c r="DK310" i="7"/>
  <c r="DK305" i="7"/>
  <c r="J298" i="10" s="1"/>
  <c r="DK301" i="7"/>
  <c r="DK296" i="7"/>
  <c r="J289" i="10" s="1"/>
  <c r="DK291" i="7"/>
  <c r="DK287" i="7"/>
  <c r="DK280" i="7"/>
  <c r="DK275" i="7"/>
  <c r="DK271" i="7"/>
  <c r="DK266" i="7"/>
  <c r="J259" i="10" s="1"/>
  <c r="DK261" i="7"/>
  <c r="J254" i="10" s="1"/>
  <c r="DK257" i="7"/>
  <c r="DK250" i="7"/>
  <c r="DK313" i="7"/>
  <c r="DK309" i="7"/>
  <c r="DK304" i="7"/>
  <c r="DK299" i="7"/>
  <c r="DK295" i="7"/>
  <c r="DK290" i="7"/>
  <c r="DK283" i="7"/>
  <c r="DK279" i="7"/>
  <c r="DK312" i="7"/>
  <c r="DK308" i="7"/>
  <c r="DK303" i="7"/>
  <c r="DK298" i="7"/>
  <c r="DK294" i="7"/>
  <c r="DK289" i="7"/>
  <c r="DK282" i="7"/>
  <c r="DK278" i="7"/>
  <c r="DK273" i="7"/>
  <c r="DK268" i="7"/>
  <c r="DK264" i="7"/>
  <c r="DK259" i="7"/>
  <c r="DK252" i="7"/>
  <c r="J245" i="10" s="1"/>
  <c r="DK248" i="7"/>
  <c r="DK243" i="7"/>
  <c r="J236" i="10" s="1"/>
  <c r="DK238" i="7"/>
  <c r="DK234" i="7"/>
  <c r="DK265" i="7"/>
  <c r="DK227" i="7"/>
  <c r="DK220" i="7"/>
  <c r="DK215" i="7"/>
  <c r="DK211" i="7"/>
  <c r="DK206" i="7"/>
  <c r="DK201" i="7"/>
  <c r="DK197" i="7"/>
  <c r="DK190" i="7"/>
  <c r="DK185" i="7"/>
  <c r="DK181" i="7"/>
  <c r="DK269" i="7"/>
  <c r="DK244" i="7"/>
  <c r="DK231" i="7"/>
  <c r="DK274" i="7"/>
  <c r="DK245" i="7"/>
  <c r="DK239" i="7"/>
  <c r="DK230" i="7"/>
  <c r="DK223" i="7"/>
  <c r="DK219" i="7"/>
  <c r="DK214" i="7"/>
  <c r="DK209" i="7"/>
  <c r="DK205" i="7"/>
  <c r="DK200" i="7"/>
  <c r="DK193" i="7"/>
  <c r="DK189" i="7"/>
  <c r="DK184" i="7"/>
  <c r="DK179" i="7"/>
  <c r="DK241" i="7"/>
  <c r="DK235" i="7"/>
  <c r="DK236" i="7"/>
  <c r="DK229" i="7"/>
  <c r="DK222" i="7"/>
  <c r="DK218" i="7"/>
  <c r="DK213" i="7"/>
  <c r="DK208" i="7"/>
  <c r="DK204" i="7"/>
  <c r="DK199" i="7"/>
  <c r="DK192" i="7"/>
  <c r="DK188" i="7"/>
  <c r="DK183" i="7"/>
  <c r="DK178" i="7"/>
  <c r="DK249" i="7"/>
  <c r="DK253" i="7"/>
  <c r="DK228" i="7"/>
  <c r="DK221" i="7"/>
  <c r="DK216" i="7"/>
  <c r="DK212" i="7"/>
  <c r="DK207" i="7"/>
  <c r="DK202" i="7"/>
  <c r="DK198" i="7"/>
  <c r="DK191" i="7"/>
  <c r="DK186" i="7"/>
  <c r="DK182" i="7"/>
  <c r="DK177" i="7"/>
  <c r="DK174" i="7"/>
  <c r="DK169" i="7"/>
  <c r="DK162" i="7"/>
  <c r="DK158" i="7"/>
  <c r="DK153" i="7"/>
  <c r="DK148" i="7"/>
  <c r="DK144" i="7"/>
  <c r="DK139" i="7"/>
  <c r="DK132" i="7"/>
  <c r="DK128" i="7"/>
  <c r="DK123" i="7"/>
  <c r="DK118" i="7"/>
  <c r="DK114" i="7"/>
  <c r="DK109" i="7"/>
  <c r="DK102" i="7"/>
  <c r="DK98" i="7"/>
  <c r="DK93" i="7"/>
  <c r="DK88" i="7"/>
  <c r="DK84" i="7"/>
  <c r="DK79" i="7"/>
  <c r="DK72" i="7"/>
  <c r="J65" i="10" s="1"/>
  <c r="DK68" i="7"/>
  <c r="DK63" i="7"/>
  <c r="DK58" i="7"/>
  <c r="J51" i="10" s="1"/>
  <c r="DK54" i="7"/>
  <c r="DK49" i="7"/>
  <c r="DK42" i="7"/>
  <c r="DK38" i="7"/>
  <c r="DK33" i="7"/>
  <c r="DK172" i="7"/>
  <c r="DK168" i="7"/>
  <c r="DK161" i="7"/>
  <c r="DK156" i="7"/>
  <c r="DK152" i="7"/>
  <c r="DK147" i="7"/>
  <c r="DK142" i="7"/>
  <c r="DK176" i="7"/>
  <c r="DK171" i="7"/>
  <c r="DK167" i="7"/>
  <c r="DK160" i="7"/>
  <c r="J153" i="10" s="1"/>
  <c r="DK155" i="7"/>
  <c r="J148" i="10" s="1"/>
  <c r="DK151" i="7"/>
  <c r="DK146" i="7"/>
  <c r="DK141" i="7"/>
  <c r="DK137" i="7"/>
  <c r="DK130" i="7"/>
  <c r="DK125" i="7"/>
  <c r="DK121" i="7"/>
  <c r="DK116" i="7"/>
  <c r="DK111" i="7"/>
  <c r="DK107" i="7"/>
  <c r="DK100" i="7"/>
  <c r="DK95" i="7"/>
  <c r="DK91" i="7"/>
  <c r="DK86" i="7"/>
  <c r="DK81" i="7"/>
  <c r="DK77" i="7"/>
  <c r="DK70" i="7"/>
  <c r="DK65" i="7"/>
  <c r="DK61" i="7"/>
  <c r="DK56" i="7"/>
  <c r="DK51" i="7"/>
  <c r="DK47" i="7"/>
  <c r="DK40" i="7"/>
  <c r="DK35" i="7"/>
  <c r="DK31" i="7"/>
  <c r="DK26" i="7"/>
  <c r="DK175" i="7"/>
  <c r="DK170" i="7"/>
  <c r="DK163" i="7"/>
  <c r="DK159" i="7"/>
  <c r="DK154" i="7"/>
  <c r="DK149" i="7"/>
  <c r="DK145" i="7"/>
  <c r="DK140" i="7"/>
  <c r="DK133" i="7"/>
  <c r="DK129" i="7"/>
  <c r="DK124" i="7"/>
  <c r="J117" i="10" s="1"/>
  <c r="DK119" i="7"/>
  <c r="DK115" i="7"/>
  <c r="DK110" i="7"/>
  <c r="DK103" i="7"/>
  <c r="DK99" i="7"/>
  <c r="DK94" i="7"/>
  <c r="DK89" i="7"/>
  <c r="DK85" i="7"/>
  <c r="DK80" i="7"/>
  <c r="DK73" i="7"/>
  <c r="DK69" i="7"/>
  <c r="DK64" i="7"/>
  <c r="DK59" i="7"/>
  <c r="DK55" i="7"/>
  <c r="DK50" i="7"/>
  <c r="DK43" i="7"/>
  <c r="DK39" i="7"/>
  <c r="DK34" i="7"/>
  <c r="DK29" i="7"/>
  <c r="DK25" i="7"/>
  <c r="DK21" i="7"/>
  <c r="DK41" i="7"/>
  <c r="DK20" i="7"/>
  <c r="J13" i="10" s="1"/>
  <c r="DK138" i="7"/>
  <c r="DK57" i="7"/>
  <c r="DK260" i="7"/>
  <c r="DK126" i="7"/>
  <c r="DK108" i="7"/>
  <c r="DK87" i="7"/>
  <c r="DK66" i="7"/>
  <c r="DK48" i="7"/>
  <c r="DK19" i="7"/>
  <c r="DK24" i="7"/>
  <c r="DK52" i="7"/>
  <c r="DK117" i="7"/>
  <c r="DK17" i="7"/>
  <c r="DK122" i="7"/>
  <c r="DK101" i="7"/>
  <c r="DK82" i="7"/>
  <c r="DK62" i="7"/>
  <c r="DK18" i="7"/>
  <c r="DK96" i="7"/>
  <c r="DK27" i="7"/>
  <c r="J20" i="10" s="1"/>
  <c r="DK78" i="7"/>
  <c r="DK32" i="7"/>
  <c r="DK28" i="7"/>
  <c r="DK131" i="7"/>
  <c r="DK112" i="7"/>
  <c r="DK92" i="7"/>
  <c r="DK71" i="7"/>
  <c r="DK36" i="7"/>
  <c r="DK22" i="7"/>
  <c r="J178" i="10"/>
  <c r="DH312" i="7"/>
  <c r="DH308" i="7"/>
  <c r="DH303" i="7"/>
  <c r="DH298" i="7"/>
  <c r="DH294" i="7"/>
  <c r="DH289" i="7"/>
  <c r="DH282" i="7"/>
  <c r="DH278" i="7"/>
  <c r="DH273" i="7"/>
  <c r="DH268" i="7"/>
  <c r="DH264" i="7"/>
  <c r="DH259" i="7"/>
  <c r="DH252" i="7"/>
  <c r="DH248" i="7"/>
  <c r="DH243" i="7"/>
  <c r="DH238" i="7"/>
  <c r="DH311" i="7"/>
  <c r="G304" i="10" s="1"/>
  <c r="DH306" i="7"/>
  <c r="DH302" i="7"/>
  <c r="DH297" i="7"/>
  <c r="DH292" i="7"/>
  <c r="DH288" i="7"/>
  <c r="DH281" i="7"/>
  <c r="DH276" i="7"/>
  <c r="DH272" i="7"/>
  <c r="G265" i="10" s="1"/>
  <c r="DH267" i="7"/>
  <c r="DH262" i="7"/>
  <c r="DH258" i="7"/>
  <c r="DH251" i="7"/>
  <c r="DH310" i="7"/>
  <c r="DH291" i="7"/>
  <c r="DH275" i="7"/>
  <c r="DH253" i="7"/>
  <c r="DH237" i="7"/>
  <c r="DH313" i="7"/>
  <c r="DH295" i="7"/>
  <c r="DH260" i="7"/>
  <c r="DH228" i="7"/>
  <c r="DH221" i="7"/>
  <c r="DH216" i="7"/>
  <c r="DH212" i="7"/>
  <c r="DH207" i="7"/>
  <c r="DH202" i="7"/>
  <c r="DH198" i="7"/>
  <c r="DH191" i="7"/>
  <c r="DH186" i="7"/>
  <c r="DH182" i="7"/>
  <c r="G175" i="10" s="1"/>
  <c r="DH305" i="7"/>
  <c r="DH287" i="7"/>
  <c r="DH265" i="7"/>
  <c r="DH309" i="7"/>
  <c r="DH290" i="7"/>
  <c r="DH269" i="7"/>
  <c r="DH250" i="7"/>
  <c r="DH244" i="7"/>
  <c r="DH227" i="7"/>
  <c r="DH220" i="7"/>
  <c r="DH215" i="7"/>
  <c r="DH211" i="7"/>
  <c r="DH206" i="7"/>
  <c r="DH201" i="7"/>
  <c r="DH197" i="7"/>
  <c r="DH190" i="7"/>
  <c r="DH185" i="7"/>
  <c r="DH181" i="7"/>
  <c r="DH301" i="7"/>
  <c r="DH280" i="7"/>
  <c r="DH274" i="7"/>
  <c r="DH257" i="7"/>
  <c r="DH239" i="7"/>
  <c r="DH234" i="7"/>
  <c r="DH232" i="7"/>
  <c r="DH231" i="7"/>
  <c r="DH304" i="7"/>
  <c r="G297" i="10" s="1"/>
  <c r="DH283" i="7"/>
  <c r="DH261" i="7"/>
  <c r="DH245" i="7"/>
  <c r="DH235" i="7"/>
  <c r="G228" i="10" s="1"/>
  <c r="DH230" i="7"/>
  <c r="DH223" i="7"/>
  <c r="DH219" i="7"/>
  <c r="DH214" i="7"/>
  <c r="G207" i="10" s="1"/>
  <c r="DH209" i="7"/>
  <c r="DH205" i="7"/>
  <c r="DH200" i="7"/>
  <c r="DH193" i="7"/>
  <c r="DH189" i="7"/>
  <c r="DH184" i="7"/>
  <c r="DH179" i="7"/>
  <c r="DH296" i="7"/>
  <c r="DH266" i="7"/>
  <c r="G259" i="10" s="1"/>
  <c r="DH246" i="7"/>
  <c r="DH241" i="7"/>
  <c r="DH279" i="7"/>
  <c r="DH213" i="7"/>
  <c r="DH229" i="7"/>
  <c r="DH188" i="7"/>
  <c r="DH175" i="7"/>
  <c r="DH170" i="7"/>
  <c r="G163" i="10" s="1"/>
  <c r="DH163" i="7"/>
  <c r="DH159" i="7"/>
  <c r="DH154" i="7"/>
  <c r="DH149" i="7"/>
  <c r="DH145" i="7"/>
  <c r="DH140" i="7"/>
  <c r="DH133" i="7"/>
  <c r="DH129" i="7"/>
  <c r="DH124" i="7"/>
  <c r="DH119" i="7"/>
  <c r="DH115" i="7"/>
  <c r="DH110" i="7"/>
  <c r="DH103" i="7"/>
  <c r="DH99" i="7"/>
  <c r="DH94" i="7"/>
  <c r="G87" i="10" s="1"/>
  <c r="DH89" i="7"/>
  <c r="DH85" i="7"/>
  <c r="DH80" i="7"/>
  <c r="DH73" i="7"/>
  <c r="DH69" i="7"/>
  <c r="DH64" i="7"/>
  <c r="DH59" i="7"/>
  <c r="DH55" i="7"/>
  <c r="DH50" i="7"/>
  <c r="DH43" i="7"/>
  <c r="DH39" i="7"/>
  <c r="DH34" i="7"/>
  <c r="DH29" i="7"/>
  <c r="DH25" i="7"/>
  <c r="G18" i="10" s="1"/>
  <c r="DH19" i="7"/>
  <c r="DH204" i="7"/>
  <c r="DH299" i="7"/>
  <c r="DH271" i="7"/>
  <c r="DH249" i="7"/>
  <c r="DH236" i="7"/>
  <c r="DH218" i="7"/>
  <c r="DH178" i="7"/>
  <c r="DH174" i="7"/>
  <c r="DH169" i="7"/>
  <c r="DH162" i="7"/>
  <c r="DH158" i="7"/>
  <c r="DH153" i="7"/>
  <c r="DH148" i="7"/>
  <c r="DH144" i="7"/>
  <c r="DH139" i="7"/>
  <c r="DH132" i="7"/>
  <c r="DH128" i="7"/>
  <c r="DH123" i="7"/>
  <c r="DH118" i="7"/>
  <c r="DH114" i="7"/>
  <c r="G107" i="10" s="1"/>
  <c r="DH109" i="7"/>
  <c r="DH102" i="7"/>
  <c r="DH98" i="7"/>
  <c r="DH93" i="7"/>
  <c r="DH88" i="7"/>
  <c r="DH84" i="7"/>
  <c r="DH79" i="7"/>
  <c r="DH72" i="7"/>
  <c r="DH68" i="7"/>
  <c r="DH63" i="7"/>
  <c r="DH58" i="7"/>
  <c r="DH54" i="7"/>
  <c r="DH49" i="7"/>
  <c r="DH42" i="7"/>
  <c r="G35" i="10" s="1"/>
  <c r="DH38" i="7"/>
  <c r="DH33" i="7"/>
  <c r="DH192" i="7"/>
  <c r="DH208" i="7"/>
  <c r="DH172" i="7"/>
  <c r="DH168" i="7"/>
  <c r="DH161" i="7"/>
  <c r="G154" i="10" s="1"/>
  <c r="DH156" i="7"/>
  <c r="DH152" i="7"/>
  <c r="G145" i="10" s="1"/>
  <c r="DH147" i="7"/>
  <c r="DH142" i="7"/>
  <c r="DH138" i="7"/>
  <c r="DH131" i="7"/>
  <c r="DH126" i="7"/>
  <c r="DH122" i="7"/>
  <c r="DH117" i="7"/>
  <c r="DH112" i="7"/>
  <c r="DH108" i="7"/>
  <c r="DH101" i="7"/>
  <c r="G94" i="10" s="1"/>
  <c r="DH96" i="7"/>
  <c r="DH92" i="7"/>
  <c r="G85" i="10" s="1"/>
  <c r="DH87" i="7"/>
  <c r="DH82" i="7"/>
  <c r="DH78" i="7"/>
  <c r="DH71" i="7"/>
  <c r="DH66" i="7"/>
  <c r="DH62" i="7"/>
  <c r="DH57" i="7"/>
  <c r="DH222" i="7"/>
  <c r="DH183" i="7"/>
  <c r="DH177" i="7"/>
  <c r="DH171" i="7"/>
  <c r="DH137" i="7"/>
  <c r="DH116" i="7"/>
  <c r="DH95" i="7"/>
  <c r="DH77" i="7"/>
  <c r="DH56" i="7"/>
  <c r="DH36" i="7"/>
  <c r="DH28" i="7"/>
  <c r="DH20" i="7"/>
  <c r="DH146" i="7"/>
  <c r="DH41" i="7"/>
  <c r="DH24" i="7"/>
  <c r="DH18" i="7"/>
  <c r="DH40" i="7"/>
  <c r="DH242" i="7"/>
  <c r="DH160" i="7"/>
  <c r="DH130" i="7"/>
  <c r="DH111" i="7"/>
  <c r="DH91" i="7"/>
  <c r="DH70" i="7"/>
  <c r="DH48" i="7"/>
  <c r="DH167" i="7"/>
  <c r="DH51" i="7"/>
  <c r="DH176" i="7"/>
  <c r="G169" i="10" s="1"/>
  <c r="DH52" i="7"/>
  <c r="DH31" i="7"/>
  <c r="DH17" i="7"/>
  <c r="DH151" i="7"/>
  <c r="DH125" i="7"/>
  <c r="DH107" i="7"/>
  <c r="DH86" i="7"/>
  <c r="DH65" i="7"/>
  <c r="DH35" i="7"/>
  <c r="DH26" i="7"/>
  <c r="DH21" i="7"/>
  <c r="DH22" i="7"/>
  <c r="DH141" i="7"/>
  <c r="DH121" i="7"/>
  <c r="DH100" i="7"/>
  <c r="DH81" i="7"/>
  <c r="DH61" i="7"/>
  <c r="DH47" i="7"/>
  <c r="DH27" i="7"/>
  <c r="DH199" i="7"/>
  <c r="DH155" i="7"/>
  <c r="DH32" i="7"/>
  <c r="J139" i="10"/>
  <c r="K290" i="10"/>
  <c r="J201" i="10"/>
  <c r="DN313" i="7"/>
  <c r="DN309" i="7"/>
  <c r="DN304" i="7"/>
  <c r="DN299" i="7"/>
  <c r="DN295" i="7"/>
  <c r="DN290" i="7"/>
  <c r="DN283" i="7"/>
  <c r="DN279" i="7"/>
  <c r="DN274" i="7"/>
  <c r="DN269" i="7"/>
  <c r="DN265" i="7"/>
  <c r="M258" i="10" s="1"/>
  <c r="DN260" i="7"/>
  <c r="DN253" i="7"/>
  <c r="DN249" i="7"/>
  <c r="DN244" i="7"/>
  <c r="DN239" i="7"/>
  <c r="DN235" i="7"/>
  <c r="M228" i="10" s="1"/>
  <c r="DN312" i="7"/>
  <c r="DN308" i="7"/>
  <c r="DN303" i="7"/>
  <c r="DN298" i="7"/>
  <c r="DN294" i="7"/>
  <c r="DN289" i="7"/>
  <c r="DN282" i="7"/>
  <c r="DN278" i="7"/>
  <c r="DN273" i="7"/>
  <c r="DN268" i="7"/>
  <c r="DN264" i="7"/>
  <c r="DN259" i="7"/>
  <c r="DN252" i="7"/>
  <c r="DN248" i="7"/>
  <c r="DN302" i="7"/>
  <c r="DN281" i="7"/>
  <c r="DN267" i="7"/>
  <c r="DN234" i="7"/>
  <c r="DN232" i="7"/>
  <c r="DN305" i="7"/>
  <c r="DN287" i="7"/>
  <c r="DN272" i="7"/>
  <c r="DN250" i="7"/>
  <c r="DN245" i="7"/>
  <c r="DN229" i="7"/>
  <c r="M222" i="10" s="1"/>
  <c r="DN222" i="7"/>
  <c r="DN218" i="7"/>
  <c r="DN213" i="7"/>
  <c r="DN208" i="7"/>
  <c r="DN204" i="7"/>
  <c r="DN199" i="7"/>
  <c r="DN192" i="7"/>
  <c r="DN188" i="7"/>
  <c r="DN183" i="7"/>
  <c r="DN178" i="7"/>
  <c r="DN297" i="7"/>
  <c r="M290" i="10" s="1"/>
  <c r="DN276" i="7"/>
  <c r="DN257" i="7"/>
  <c r="DN241" i="7"/>
  <c r="DN301" i="7"/>
  <c r="DN280" i="7"/>
  <c r="DN261" i="7"/>
  <c r="DN236" i="7"/>
  <c r="DN228" i="7"/>
  <c r="DN221" i="7"/>
  <c r="DN216" i="7"/>
  <c r="DN212" i="7"/>
  <c r="DN207" i="7"/>
  <c r="DN202" i="7"/>
  <c r="DN198" i="7"/>
  <c r="DN191" i="7"/>
  <c r="DN186" i="7"/>
  <c r="DN182" i="7"/>
  <c r="DN177" i="7"/>
  <c r="DN311" i="7"/>
  <c r="DN292" i="7"/>
  <c r="DN266" i="7"/>
  <c r="DN246" i="7"/>
  <c r="DN242" i="7"/>
  <c r="DN296" i="7"/>
  <c r="DN271" i="7"/>
  <c r="DN251" i="7"/>
  <c r="DN243" i="7"/>
  <c r="DN237" i="7"/>
  <c r="DN227" i="7"/>
  <c r="DN220" i="7"/>
  <c r="DN215" i="7"/>
  <c r="M208" i="10" s="1"/>
  <c r="DN211" i="7"/>
  <c r="DN206" i="7"/>
  <c r="M199" i="10" s="1"/>
  <c r="DN201" i="7"/>
  <c r="DN197" i="7"/>
  <c r="DN190" i="7"/>
  <c r="DN185" i="7"/>
  <c r="DN181" i="7"/>
  <c r="DN306" i="7"/>
  <c r="DN288" i="7"/>
  <c r="DN275" i="7"/>
  <c r="DN258" i="7"/>
  <c r="DN238" i="7"/>
  <c r="DN310" i="7"/>
  <c r="M303" i="10" s="1"/>
  <c r="DN205" i="7"/>
  <c r="DN219" i="7"/>
  <c r="DN179" i="7"/>
  <c r="DN171" i="7"/>
  <c r="DN167" i="7"/>
  <c r="DN160" i="7"/>
  <c r="DN155" i="7"/>
  <c r="DN151" i="7"/>
  <c r="DN146" i="7"/>
  <c r="DN141" i="7"/>
  <c r="DN137" i="7"/>
  <c r="DN130" i="7"/>
  <c r="DN125" i="7"/>
  <c r="DN121" i="7"/>
  <c r="DN116" i="7"/>
  <c r="DN111" i="7"/>
  <c r="DN107" i="7"/>
  <c r="DN100" i="7"/>
  <c r="DN95" i="7"/>
  <c r="DN91" i="7"/>
  <c r="DN86" i="7"/>
  <c r="DN81" i="7"/>
  <c r="DN77" i="7"/>
  <c r="DN70" i="7"/>
  <c r="DN65" i="7"/>
  <c r="DN61" i="7"/>
  <c r="DN56" i="7"/>
  <c r="M49" i="10" s="1"/>
  <c r="DN51" i="7"/>
  <c r="DN47" i="7"/>
  <c r="DN40" i="7"/>
  <c r="DN35" i="7"/>
  <c r="DN31" i="7"/>
  <c r="DN26" i="7"/>
  <c r="DN193" i="7"/>
  <c r="DN176" i="7"/>
  <c r="M169" i="10" s="1"/>
  <c r="DN209" i="7"/>
  <c r="DN175" i="7"/>
  <c r="DN170" i="7"/>
  <c r="DN163" i="7"/>
  <c r="DN159" i="7"/>
  <c r="DN154" i="7"/>
  <c r="DN149" i="7"/>
  <c r="DN145" i="7"/>
  <c r="DN140" i="7"/>
  <c r="DN133" i="7"/>
  <c r="DN129" i="7"/>
  <c r="DN124" i="7"/>
  <c r="DN119" i="7"/>
  <c r="DN115" i="7"/>
  <c r="DN110" i="7"/>
  <c r="DN103" i="7"/>
  <c r="DN99" i="7"/>
  <c r="DN94" i="7"/>
  <c r="DN89" i="7"/>
  <c r="DN85" i="7"/>
  <c r="DN80" i="7"/>
  <c r="DN73" i="7"/>
  <c r="DN69" i="7"/>
  <c r="DN64" i="7"/>
  <c r="DN59" i="7"/>
  <c r="DN55" i="7"/>
  <c r="DN50" i="7"/>
  <c r="DN43" i="7"/>
  <c r="DN39" i="7"/>
  <c r="DN34" i="7"/>
  <c r="DN223" i="7"/>
  <c r="DN184" i="7"/>
  <c r="DN291" i="7"/>
  <c r="DN200" i="7"/>
  <c r="DN174" i="7"/>
  <c r="DN169" i="7"/>
  <c r="DN162" i="7"/>
  <c r="DN158" i="7"/>
  <c r="DN153" i="7"/>
  <c r="DN148" i="7"/>
  <c r="DN144" i="7"/>
  <c r="DN139" i="7"/>
  <c r="DN132" i="7"/>
  <c r="DN128" i="7"/>
  <c r="DN123" i="7"/>
  <c r="DN118" i="7"/>
  <c r="DN114" i="7"/>
  <c r="M107" i="10" s="1"/>
  <c r="DN109" i="7"/>
  <c r="DN102" i="7"/>
  <c r="DN98" i="7"/>
  <c r="DN93" i="7"/>
  <c r="DN88" i="7"/>
  <c r="DN84" i="7"/>
  <c r="DN79" i="7"/>
  <c r="DN72" i="7"/>
  <c r="DN68" i="7"/>
  <c r="DN63" i="7"/>
  <c r="DN58" i="7"/>
  <c r="DN262" i="7"/>
  <c r="DN231" i="7"/>
  <c r="DN214" i="7"/>
  <c r="DN18" i="7"/>
  <c r="DN189" i="7"/>
  <c r="DN161" i="7"/>
  <c r="DN126" i="7"/>
  <c r="DN108" i="7"/>
  <c r="DN87" i="7"/>
  <c r="DN66" i="7"/>
  <c r="DN48" i="7"/>
  <c r="DN17" i="7"/>
  <c r="DN52" i="7"/>
  <c r="DN33" i="7"/>
  <c r="DN21" i="7"/>
  <c r="DN156" i="7"/>
  <c r="DN41" i="7"/>
  <c r="DN152" i="7"/>
  <c r="DN122" i="7"/>
  <c r="DN101" i="7"/>
  <c r="DN82" i="7"/>
  <c r="DN62" i="7"/>
  <c r="DN38" i="7"/>
  <c r="DN27" i="7"/>
  <c r="DN20" i="7"/>
  <c r="DN22" i="7"/>
  <c r="DN32" i="7"/>
  <c r="DN230" i="7"/>
  <c r="DN168" i="7"/>
  <c r="DN42" i="7"/>
  <c r="DN19" i="7"/>
  <c r="DN24" i="7"/>
  <c r="DN142" i="7"/>
  <c r="DN138" i="7"/>
  <c r="DN117" i="7"/>
  <c r="DN96" i="7"/>
  <c r="DN78" i="7"/>
  <c r="DN57" i="7"/>
  <c r="DN49" i="7"/>
  <c r="DN28" i="7"/>
  <c r="DN54" i="7"/>
  <c r="DN172" i="7"/>
  <c r="DN131" i="7"/>
  <c r="DN112" i="7"/>
  <c r="DN92" i="7"/>
  <c r="DN71" i="7"/>
  <c r="DN36" i="7"/>
  <c r="DN29" i="7"/>
  <c r="DN147" i="7"/>
  <c r="DN25" i="7"/>
  <c r="E34" i="10"/>
  <c r="K281" i="10"/>
  <c r="J268" i="10"/>
  <c r="DM310" i="7"/>
  <c r="DM305" i="7"/>
  <c r="DM301" i="7"/>
  <c r="DM296" i="7"/>
  <c r="DM291" i="7"/>
  <c r="DM287" i="7"/>
  <c r="DM280" i="7"/>
  <c r="DM275" i="7"/>
  <c r="DM271" i="7"/>
  <c r="DM266" i="7"/>
  <c r="DM261" i="7"/>
  <c r="DM257" i="7"/>
  <c r="DM250" i="7"/>
  <c r="DM245" i="7"/>
  <c r="DM241" i="7"/>
  <c r="DM236" i="7"/>
  <c r="DM231" i="7"/>
  <c r="DM313" i="7"/>
  <c r="DM309" i="7"/>
  <c r="DM304" i="7"/>
  <c r="DM299" i="7"/>
  <c r="DM295" i="7"/>
  <c r="DM290" i="7"/>
  <c r="DM283" i="7"/>
  <c r="DM279" i="7"/>
  <c r="DM274" i="7"/>
  <c r="DM269" i="7"/>
  <c r="DM265" i="7"/>
  <c r="DM260" i="7"/>
  <c r="DM253" i="7"/>
  <c r="DM249" i="7"/>
  <c r="DM312" i="7"/>
  <c r="DM308" i="7"/>
  <c r="DM303" i="7"/>
  <c r="DM298" i="7"/>
  <c r="DM294" i="7"/>
  <c r="DM289" i="7"/>
  <c r="L282" i="10" s="1"/>
  <c r="DM282" i="7"/>
  <c r="DM278" i="7"/>
  <c r="DM311" i="7"/>
  <c r="DM306" i="7"/>
  <c r="DM302" i="7"/>
  <c r="L295" i="10" s="1"/>
  <c r="DM297" i="7"/>
  <c r="DM292" i="7"/>
  <c r="DM288" i="7"/>
  <c r="DM281" i="7"/>
  <c r="DM276" i="7"/>
  <c r="DM272" i="7"/>
  <c r="DM267" i="7"/>
  <c r="DM262" i="7"/>
  <c r="DM258" i="7"/>
  <c r="DM251" i="7"/>
  <c r="DM246" i="7"/>
  <c r="DM242" i="7"/>
  <c r="DM237" i="7"/>
  <c r="DM232" i="7"/>
  <c r="DM248" i="7"/>
  <c r="DM239" i="7"/>
  <c r="DM230" i="7"/>
  <c r="DM223" i="7"/>
  <c r="DM219" i="7"/>
  <c r="DM214" i="7"/>
  <c r="DM209" i="7"/>
  <c r="DM205" i="7"/>
  <c r="DM200" i="7"/>
  <c r="DM193" i="7"/>
  <c r="DM189" i="7"/>
  <c r="DM184" i="7"/>
  <c r="DM179" i="7"/>
  <c r="DM252" i="7"/>
  <c r="DM235" i="7"/>
  <c r="DM234" i="7"/>
  <c r="DM259" i="7"/>
  <c r="DM229" i="7"/>
  <c r="DM222" i="7"/>
  <c r="DM218" i="7"/>
  <c r="DM213" i="7"/>
  <c r="DM208" i="7"/>
  <c r="DM204" i="7"/>
  <c r="DM199" i="7"/>
  <c r="DM192" i="7"/>
  <c r="DM188" i="7"/>
  <c r="DM183" i="7"/>
  <c r="DM178" i="7"/>
  <c r="DM264" i="7"/>
  <c r="DM268" i="7"/>
  <c r="L261" i="10" s="1"/>
  <c r="DM228" i="7"/>
  <c r="DM221" i="7"/>
  <c r="DM216" i="7"/>
  <c r="DM212" i="7"/>
  <c r="DM207" i="7"/>
  <c r="DM202" i="7"/>
  <c r="DM198" i="7"/>
  <c r="DM191" i="7"/>
  <c r="DM186" i="7"/>
  <c r="DM182" i="7"/>
  <c r="DM177" i="7"/>
  <c r="DM273" i="7"/>
  <c r="L266" i="10" s="1"/>
  <c r="DM243" i="7"/>
  <c r="DM227" i="7"/>
  <c r="DM220" i="7"/>
  <c r="DM215" i="7"/>
  <c r="DM211" i="7"/>
  <c r="DM206" i="7"/>
  <c r="DM201" i="7"/>
  <c r="DM197" i="7"/>
  <c r="DM190" i="7"/>
  <c r="DM185" i="7"/>
  <c r="DM181" i="7"/>
  <c r="DM176" i="7"/>
  <c r="L169" i="10" s="1"/>
  <c r="DM172" i="7"/>
  <c r="DM168" i="7"/>
  <c r="DM161" i="7"/>
  <c r="DM156" i="7"/>
  <c r="DM152" i="7"/>
  <c r="DM147" i="7"/>
  <c r="DM142" i="7"/>
  <c r="DM138" i="7"/>
  <c r="DM131" i="7"/>
  <c r="DM126" i="7"/>
  <c r="DM122" i="7"/>
  <c r="DM117" i="7"/>
  <c r="DM112" i="7"/>
  <c r="DM108" i="7"/>
  <c r="DM101" i="7"/>
  <c r="DM96" i="7"/>
  <c r="DM92" i="7"/>
  <c r="DM87" i="7"/>
  <c r="DM82" i="7"/>
  <c r="DM78" i="7"/>
  <c r="DM71" i="7"/>
  <c r="DM66" i="7"/>
  <c r="DM62" i="7"/>
  <c r="DM57" i="7"/>
  <c r="DM52" i="7"/>
  <c r="DM48" i="7"/>
  <c r="DM41" i="7"/>
  <c r="DM36" i="7"/>
  <c r="DM32" i="7"/>
  <c r="DM238" i="7"/>
  <c r="L231" i="10" s="1"/>
  <c r="DM171" i="7"/>
  <c r="DM167" i="7"/>
  <c r="DM160" i="7"/>
  <c r="DM155" i="7"/>
  <c r="DM151" i="7"/>
  <c r="DM146" i="7"/>
  <c r="DM141" i="7"/>
  <c r="DM175" i="7"/>
  <c r="DM170" i="7"/>
  <c r="DM163" i="7"/>
  <c r="DM159" i="7"/>
  <c r="DM154" i="7"/>
  <c r="DM149" i="7"/>
  <c r="DM145" i="7"/>
  <c r="DM140" i="7"/>
  <c r="DM133" i="7"/>
  <c r="DM129" i="7"/>
  <c r="DM124" i="7"/>
  <c r="DM119" i="7"/>
  <c r="DM115" i="7"/>
  <c r="DM110" i="7"/>
  <c r="DM103" i="7"/>
  <c r="DM99" i="7"/>
  <c r="DM94" i="7"/>
  <c r="DM89" i="7"/>
  <c r="DM85" i="7"/>
  <c r="DM80" i="7"/>
  <c r="DM73" i="7"/>
  <c r="DM69" i="7"/>
  <c r="DM64" i="7"/>
  <c r="DM59" i="7"/>
  <c r="DM55" i="7"/>
  <c r="DM50" i="7"/>
  <c r="DM43" i="7"/>
  <c r="DM39" i="7"/>
  <c r="DM34" i="7"/>
  <c r="DM29" i="7"/>
  <c r="DM25" i="7"/>
  <c r="DM17" i="7"/>
  <c r="DM244" i="7"/>
  <c r="DM174" i="7"/>
  <c r="DM169" i="7"/>
  <c r="DM162" i="7"/>
  <c r="DM158" i="7"/>
  <c r="DM153" i="7"/>
  <c r="DM148" i="7"/>
  <c r="DM144" i="7"/>
  <c r="DM139" i="7"/>
  <c r="DM132" i="7"/>
  <c r="DM128" i="7"/>
  <c r="DM123" i="7"/>
  <c r="DM118" i="7"/>
  <c r="DM114" i="7"/>
  <c r="L107" i="10" s="1"/>
  <c r="DM109" i="7"/>
  <c r="DM102" i="7"/>
  <c r="DM98" i="7"/>
  <c r="DM93" i="7"/>
  <c r="DM88" i="7"/>
  <c r="L81" i="10" s="1"/>
  <c r="DM84" i="7"/>
  <c r="DM79" i="7"/>
  <c r="DM72" i="7"/>
  <c r="DM68" i="7"/>
  <c r="DM63" i="7"/>
  <c r="DM58" i="7"/>
  <c r="DM54" i="7"/>
  <c r="DM49" i="7"/>
  <c r="DM42" i="7"/>
  <c r="DM38" i="7"/>
  <c r="DM33" i="7"/>
  <c r="DM28" i="7"/>
  <c r="L21" i="10" s="1"/>
  <c r="DM24" i="7"/>
  <c r="DM19" i="7"/>
  <c r="DM21" i="7"/>
  <c r="DM121" i="7"/>
  <c r="DM100" i="7"/>
  <c r="DM130" i="7"/>
  <c r="DM111" i="7"/>
  <c r="DM91" i="7"/>
  <c r="DM70" i="7"/>
  <c r="DM31" i="7"/>
  <c r="DM26" i="7"/>
  <c r="DM20" i="7"/>
  <c r="DM22" i="7"/>
  <c r="DM35" i="7"/>
  <c r="DM61" i="7"/>
  <c r="DM125" i="7"/>
  <c r="DM107" i="7"/>
  <c r="DM86" i="7"/>
  <c r="DM65" i="7"/>
  <c r="DM40" i="7"/>
  <c r="DM27" i="7"/>
  <c r="DM81" i="7"/>
  <c r="DM51" i="7"/>
  <c r="DM47" i="7"/>
  <c r="DM18" i="7"/>
  <c r="DM56" i="7"/>
  <c r="DM137" i="7"/>
  <c r="DM116" i="7"/>
  <c r="DM95" i="7"/>
  <c r="L88" i="10" s="1"/>
  <c r="DM77" i="7"/>
  <c r="DI312" i="7"/>
  <c r="H305" i="10" s="1"/>
  <c r="DI308" i="7"/>
  <c r="DI303" i="7"/>
  <c r="DI298" i="7"/>
  <c r="DI294" i="7"/>
  <c r="DI289" i="7"/>
  <c r="DI282" i="7"/>
  <c r="H275" i="10" s="1"/>
  <c r="DI278" i="7"/>
  <c r="DI273" i="7"/>
  <c r="H266" i="10" s="1"/>
  <c r="DI268" i="7"/>
  <c r="DI264" i="7"/>
  <c r="DI259" i="7"/>
  <c r="DI252" i="7"/>
  <c r="DI248" i="7"/>
  <c r="DI243" i="7"/>
  <c r="DI238" i="7"/>
  <c r="DI234" i="7"/>
  <c r="DI311" i="7"/>
  <c r="DI306" i="7"/>
  <c r="DI302" i="7"/>
  <c r="DI297" i="7"/>
  <c r="DI292" i="7"/>
  <c r="DI288" i="7"/>
  <c r="DI281" i="7"/>
  <c r="DI276" i="7"/>
  <c r="DI272" i="7"/>
  <c r="DI267" i="7"/>
  <c r="DI262" i="7"/>
  <c r="DI258" i="7"/>
  <c r="DI251" i="7"/>
  <c r="DI246" i="7"/>
  <c r="DI310" i="7"/>
  <c r="DI305" i="7"/>
  <c r="DI301" i="7"/>
  <c r="DI296" i="7"/>
  <c r="DI291" i="7"/>
  <c r="DI287" i="7"/>
  <c r="DI280" i="7"/>
  <c r="DI313" i="7"/>
  <c r="DI309" i="7"/>
  <c r="DI304" i="7"/>
  <c r="H297" i="10" s="1"/>
  <c r="DI299" i="7"/>
  <c r="DI295" i="7"/>
  <c r="DI290" i="7"/>
  <c r="DI283" i="7"/>
  <c r="DI279" i="7"/>
  <c r="DI274" i="7"/>
  <c r="DI269" i="7"/>
  <c r="DI265" i="7"/>
  <c r="DI260" i="7"/>
  <c r="DI253" i="7"/>
  <c r="DI249" i="7"/>
  <c r="DI244" i="7"/>
  <c r="DI239" i="7"/>
  <c r="DI235" i="7"/>
  <c r="H228" i="10" s="1"/>
  <c r="DI228" i="7"/>
  <c r="DI221" i="7"/>
  <c r="DI216" i="7"/>
  <c r="DI212" i="7"/>
  <c r="DI207" i="7"/>
  <c r="DI202" i="7"/>
  <c r="DI198" i="7"/>
  <c r="DI191" i="7"/>
  <c r="DI186" i="7"/>
  <c r="DI182" i="7"/>
  <c r="DI250" i="7"/>
  <c r="H243" i="10" s="1"/>
  <c r="DI227" i="7"/>
  <c r="DI220" i="7"/>
  <c r="DI215" i="7"/>
  <c r="DI211" i="7"/>
  <c r="DI206" i="7"/>
  <c r="DI201" i="7"/>
  <c r="DI197" i="7"/>
  <c r="DI190" i="7"/>
  <c r="DI185" i="7"/>
  <c r="DI181" i="7"/>
  <c r="DI257" i="7"/>
  <c r="DI232" i="7"/>
  <c r="DI231" i="7"/>
  <c r="H224" i="10" s="1"/>
  <c r="DI261" i="7"/>
  <c r="DI245" i="7"/>
  <c r="DI230" i="7"/>
  <c r="DI223" i="7"/>
  <c r="DI219" i="7"/>
  <c r="DI214" i="7"/>
  <c r="DI209" i="7"/>
  <c r="DI205" i="7"/>
  <c r="H198" i="10" s="1"/>
  <c r="DI200" i="7"/>
  <c r="DI193" i="7"/>
  <c r="DI189" i="7"/>
  <c r="DI184" i="7"/>
  <c r="DI179" i="7"/>
  <c r="DI266" i="7"/>
  <c r="DI241" i="7"/>
  <c r="DI271" i="7"/>
  <c r="DI242" i="7"/>
  <c r="DI236" i="7"/>
  <c r="DI229" i="7"/>
  <c r="DI222" i="7"/>
  <c r="DI218" i="7"/>
  <c r="DI213" i="7"/>
  <c r="DI208" i="7"/>
  <c r="DI204" i="7"/>
  <c r="DI199" i="7"/>
  <c r="DI192" i="7"/>
  <c r="H185" i="10" s="1"/>
  <c r="DI188" i="7"/>
  <c r="DI183" i="7"/>
  <c r="H176" i="10" s="1"/>
  <c r="DI178" i="7"/>
  <c r="DI175" i="7"/>
  <c r="H168" i="10" s="1"/>
  <c r="DI170" i="7"/>
  <c r="DI163" i="7"/>
  <c r="DI159" i="7"/>
  <c r="DI154" i="7"/>
  <c r="DI149" i="7"/>
  <c r="DI145" i="7"/>
  <c r="DI140" i="7"/>
  <c r="DI133" i="7"/>
  <c r="DI129" i="7"/>
  <c r="DI124" i="7"/>
  <c r="DI119" i="7"/>
  <c r="DI115" i="7"/>
  <c r="DI110" i="7"/>
  <c r="DI103" i="7"/>
  <c r="DI99" i="7"/>
  <c r="DI94" i="7"/>
  <c r="DI89" i="7"/>
  <c r="DI85" i="7"/>
  <c r="DI80" i="7"/>
  <c r="DI73" i="7"/>
  <c r="DI69" i="7"/>
  <c r="DI64" i="7"/>
  <c r="DI59" i="7"/>
  <c r="DI55" i="7"/>
  <c r="DI50" i="7"/>
  <c r="DI43" i="7"/>
  <c r="DI39" i="7"/>
  <c r="DI34" i="7"/>
  <c r="DI275" i="7"/>
  <c r="DI18" i="7"/>
  <c r="H11" i="10" s="1"/>
  <c r="DI237" i="7"/>
  <c r="DI174" i="7"/>
  <c r="DI169" i="7"/>
  <c r="DI162" i="7"/>
  <c r="H155" i="10" s="1"/>
  <c r="DI158" i="7"/>
  <c r="DI153" i="7"/>
  <c r="H146" i="10" s="1"/>
  <c r="DI148" i="7"/>
  <c r="DI144" i="7"/>
  <c r="DI172" i="7"/>
  <c r="DI168" i="7"/>
  <c r="DI161" i="7"/>
  <c r="DI156" i="7"/>
  <c r="DI152" i="7"/>
  <c r="DI147" i="7"/>
  <c r="DI142" i="7"/>
  <c r="DI138" i="7"/>
  <c r="DI131" i="7"/>
  <c r="DI126" i="7"/>
  <c r="DI122" i="7"/>
  <c r="DI117" i="7"/>
  <c r="DI112" i="7"/>
  <c r="DI108" i="7"/>
  <c r="DI101" i="7"/>
  <c r="DI96" i="7"/>
  <c r="DI92" i="7"/>
  <c r="DI87" i="7"/>
  <c r="DI82" i="7"/>
  <c r="DI78" i="7"/>
  <c r="DI71" i="7"/>
  <c r="DI66" i="7"/>
  <c r="DI62" i="7"/>
  <c r="DI57" i="7"/>
  <c r="DI52" i="7"/>
  <c r="DI48" i="7"/>
  <c r="DI41" i="7"/>
  <c r="DI36" i="7"/>
  <c r="DI32" i="7"/>
  <c r="DI27" i="7"/>
  <c r="DI177" i="7"/>
  <c r="DI176" i="7"/>
  <c r="DI171" i="7"/>
  <c r="DI167" i="7"/>
  <c r="DI160" i="7"/>
  <c r="DI155" i="7"/>
  <c r="DI151" i="7"/>
  <c r="DI146" i="7"/>
  <c r="DI141" i="7"/>
  <c r="DI137" i="7"/>
  <c r="DI130" i="7"/>
  <c r="DI125" i="7"/>
  <c r="DI121" i="7"/>
  <c r="DI116" i="7"/>
  <c r="DI111" i="7"/>
  <c r="DI107" i="7"/>
  <c r="DI100" i="7"/>
  <c r="DI95" i="7"/>
  <c r="DI91" i="7"/>
  <c r="DI86" i="7"/>
  <c r="DI81" i="7"/>
  <c r="DI77" i="7"/>
  <c r="DI70" i="7"/>
  <c r="DI65" i="7"/>
  <c r="DI61" i="7"/>
  <c r="DI56" i="7"/>
  <c r="DI51" i="7"/>
  <c r="DI47" i="7"/>
  <c r="DI40" i="7"/>
  <c r="DI35" i="7"/>
  <c r="DI31" i="7"/>
  <c r="DI26" i="7"/>
  <c r="DI24" i="7"/>
  <c r="DI93" i="7"/>
  <c r="DI72" i="7"/>
  <c r="DI22" i="7"/>
  <c r="DI123" i="7"/>
  <c r="DI102" i="7"/>
  <c r="H95" i="10" s="1"/>
  <c r="DI84" i="7"/>
  <c r="DI63" i="7"/>
  <c r="DI29" i="7"/>
  <c r="DI114" i="7"/>
  <c r="H107" i="10" s="1"/>
  <c r="DI25" i="7"/>
  <c r="DI139" i="7"/>
  <c r="DI118" i="7"/>
  <c r="DI98" i="7"/>
  <c r="DI79" i="7"/>
  <c r="DI58" i="7"/>
  <c r="DI33" i="7"/>
  <c r="DI132" i="7"/>
  <c r="DI21" i="7"/>
  <c r="DI38" i="7"/>
  <c r="DI17" i="7"/>
  <c r="DI42" i="7"/>
  <c r="DI19" i="7"/>
  <c r="DI49" i="7"/>
  <c r="DI20" i="7"/>
  <c r="DI128" i="7"/>
  <c r="DI109" i="7"/>
  <c r="DI88" i="7"/>
  <c r="DI68" i="7"/>
  <c r="DI54" i="7"/>
  <c r="DI28" i="7"/>
  <c r="J107" i="10"/>
  <c r="DJ311" i="7"/>
  <c r="DJ306" i="7"/>
  <c r="DJ302" i="7"/>
  <c r="DJ297" i="7"/>
  <c r="DJ292" i="7"/>
  <c r="DJ288" i="7"/>
  <c r="DJ281" i="7"/>
  <c r="DJ276" i="7"/>
  <c r="DJ272" i="7"/>
  <c r="DJ267" i="7"/>
  <c r="DJ262" i="7"/>
  <c r="DJ258" i="7"/>
  <c r="DJ251" i="7"/>
  <c r="I244" i="10" s="1"/>
  <c r="DJ246" i="7"/>
  <c r="DJ242" i="7"/>
  <c r="I235" i="10" s="1"/>
  <c r="DJ237" i="7"/>
  <c r="DJ310" i="7"/>
  <c r="DJ305" i="7"/>
  <c r="DJ301" i="7"/>
  <c r="DJ296" i="7"/>
  <c r="DJ291" i="7"/>
  <c r="DJ287" i="7"/>
  <c r="DJ280" i="7"/>
  <c r="DJ275" i="7"/>
  <c r="DJ271" i="7"/>
  <c r="DJ266" i="7"/>
  <c r="DJ261" i="7"/>
  <c r="DJ257" i="7"/>
  <c r="DJ250" i="7"/>
  <c r="DJ313" i="7"/>
  <c r="DJ295" i="7"/>
  <c r="I288" i="10" s="1"/>
  <c r="DJ260" i="7"/>
  <c r="DJ243" i="7"/>
  <c r="DJ298" i="7"/>
  <c r="DJ278" i="7"/>
  <c r="DJ265" i="7"/>
  <c r="I258" i="10" s="1"/>
  <c r="DJ238" i="7"/>
  <c r="DJ227" i="7"/>
  <c r="DJ220" i="7"/>
  <c r="DJ215" i="7"/>
  <c r="DJ211" i="7"/>
  <c r="DJ206" i="7"/>
  <c r="DJ201" i="7"/>
  <c r="DJ197" i="7"/>
  <c r="DJ190" i="7"/>
  <c r="DJ185" i="7"/>
  <c r="DJ181" i="7"/>
  <c r="DJ309" i="7"/>
  <c r="DJ290" i="7"/>
  <c r="DJ269" i="7"/>
  <c r="DJ248" i="7"/>
  <c r="DJ244" i="7"/>
  <c r="DJ232" i="7"/>
  <c r="DJ231" i="7"/>
  <c r="DJ312" i="7"/>
  <c r="DJ294" i="7"/>
  <c r="DJ274" i="7"/>
  <c r="I267" i="10" s="1"/>
  <c r="DJ252" i="7"/>
  <c r="DJ245" i="7"/>
  <c r="DJ239" i="7"/>
  <c r="DJ234" i="7"/>
  <c r="DJ230" i="7"/>
  <c r="DJ223" i="7"/>
  <c r="DJ219" i="7"/>
  <c r="DJ214" i="7"/>
  <c r="DJ209" i="7"/>
  <c r="DJ205" i="7"/>
  <c r="DJ200" i="7"/>
  <c r="DJ193" i="7"/>
  <c r="DJ189" i="7"/>
  <c r="DJ184" i="7"/>
  <c r="I177" i="10" s="1"/>
  <c r="DJ179" i="7"/>
  <c r="DJ304" i="7"/>
  <c r="DJ283" i="7"/>
  <c r="DJ259" i="7"/>
  <c r="DJ241" i="7"/>
  <c r="DJ235" i="7"/>
  <c r="DJ308" i="7"/>
  <c r="DJ289" i="7"/>
  <c r="DJ264" i="7"/>
  <c r="DJ236" i="7"/>
  <c r="DJ229" i="7"/>
  <c r="DJ222" i="7"/>
  <c r="I215" i="10" s="1"/>
  <c r="DJ218" i="7"/>
  <c r="DJ213" i="7"/>
  <c r="I206" i="10" s="1"/>
  <c r="DJ208" i="7"/>
  <c r="DJ204" i="7"/>
  <c r="DJ199" i="7"/>
  <c r="DJ192" i="7"/>
  <c r="DJ188" i="7"/>
  <c r="DJ183" i="7"/>
  <c r="DJ178" i="7"/>
  <c r="DJ299" i="7"/>
  <c r="DJ279" i="7"/>
  <c r="DJ268" i="7"/>
  <c r="DJ249" i="7"/>
  <c r="DJ198" i="7"/>
  <c r="DJ253" i="7"/>
  <c r="DJ212" i="7"/>
  <c r="DJ174" i="7"/>
  <c r="DJ169" i="7"/>
  <c r="DJ162" i="7"/>
  <c r="DJ158" i="7"/>
  <c r="DJ153" i="7"/>
  <c r="DJ148" i="7"/>
  <c r="DJ144" i="7"/>
  <c r="DJ139" i="7"/>
  <c r="DJ132" i="7"/>
  <c r="DJ128" i="7"/>
  <c r="DJ123" i="7"/>
  <c r="DJ118" i="7"/>
  <c r="DJ114" i="7"/>
  <c r="I107" i="10" s="1"/>
  <c r="DJ109" i="7"/>
  <c r="DJ102" i="7"/>
  <c r="DJ98" i="7"/>
  <c r="DJ93" i="7"/>
  <c r="DJ88" i="7"/>
  <c r="DJ84" i="7"/>
  <c r="DJ79" i="7"/>
  <c r="DJ72" i="7"/>
  <c r="DJ68" i="7"/>
  <c r="DJ63" i="7"/>
  <c r="I56" i="10" s="1"/>
  <c r="DJ58" i="7"/>
  <c r="DJ54" i="7"/>
  <c r="DJ49" i="7"/>
  <c r="DJ42" i="7"/>
  <c r="DJ38" i="7"/>
  <c r="DJ33" i="7"/>
  <c r="DJ28" i="7"/>
  <c r="DJ24" i="7"/>
  <c r="DJ17" i="7"/>
  <c r="DJ303" i="7"/>
  <c r="DJ273" i="7"/>
  <c r="DJ228" i="7"/>
  <c r="DJ186" i="7"/>
  <c r="DJ202" i="7"/>
  <c r="DJ172" i="7"/>
  <c r="DJ168" i="7"/>
  <c r="DJ161" i="7"/>
  <c r="DJ156" i="7"/>
  <c r="DJ152" i="7"/>
  <c r="DJ147" i="7"/>
  <c r="DJ142" i="7"/>
  <c r="DJ138" i="7"/>
  <c r="DJ131" i="7"/>
  <c r="DJ126" i="7"/>
  <c r="DJ122" i="7"/>
  <c r="DJ117" i="7"/>
  <c r="DJ112" i="7"/>
  <c r="DJ108" i="7"/>
  <c r="DJ101" i="7"/>
  <c r="DJ96" i="7"/>
  <c r="DJ92" i="7"/>
  <c r="DJ87" i="7"/>
  <c r="DJ82" i="7"/>
  <c r="DJ78" i="7"/>
  <c r="DJ71" i="7"/>
  <c r="DJ66" i="7"/>
  <c r="DJ62" i="7"/>
  <c r="I55" i="10" s="1"/>
  <c r="DJ57" i="7"/>
  <c r="DJ52" i="7"/>
  <c r="DJ48" i="7"/>
  <c r="DJ41" i="7"/>
  <c r="DJ36" i="7"/>
  <c r="DJ32" i="7"/>
  <c r="DJ216" i="7"/>
  <c r="DJ177" i="7"/>
  <c r="DJ191" i="7"/>
  <c r="DJ176" i="7"/>
  <c r="DJ171" i="7"/>
  <c r="DJ167" i="7"/>
  <c r="DJ160" i="7"/>
  <c r="DJ155" i="7"/>
  <c r="DJ151" i="7"/>
  <c r="DJ146" i="7"/>
  <c r="DJ141" i="7"/>
  <c r="DJ137" i="7"/>
  <c r="DJ130" i="7"/>
  <c r="DJ125" i="7"/>
  <c r="DJ121" i="7"/>
  <c r="DJ116" i="7"/>
  <c r="DJ111" i="7"/>
  <c r="DJ107" i="7"/>
  <c r="DJ100" i="7"/>
  <c r="DJ95" i="7"/>
  <c r="DJ91" i="7"/>
  <c r="DJ86" i="7"/>
  <c r="DJ81" i="7"/>
  <c r="I74" i="10" s="1"/>
  <c r="DJ77" i="7"/>
  <c r="DJ70" i="7"/>
  <c r="DJ65" i="7"/>
  <c r="DJ61" i="7"/>
  <c r="DJ56" i="7"/>
  <c r="DJ207" i="7"/>
  <c r="DJ282" i="7"/>
  <c r="DJ154" i="7"/>
  <c r="I147" i="10" s="1"/>
  <c r="DJ140" i="7"/>
  <c r="DJ119" i="7"/>
  <c r="DJ99" i="7"/>
  <c r="DJ80" i="7"/>
  <c r="DJ59" i="7"/>
  <c r="DJ39" i="7"/>
  <c r="DJ29" i="7"/>
  <c r="DJ19" i="7"/>
  <c r="DJ149" i="7"/>
  <c r="DJ27" i="7"/>
  <c r="DJ182" i="7"/>
  <c r="DJ170" i="7"/>
  <c r="DJ43" i="7"/>
  <c r="DJ25" i="7"/>
  <c r="DJ145" i="7"/>
  <c r="I138" i="10" s="1"/>
  <c r="DJ133" i="7"/>
  <c r="DJ115" i="7"/>
  <c r="DJ94" i="7"/>
  <c r="DJ73" i="7"/>
  <c r="DJ50" i="7"/>
  <c r="DJ31" i="7"/>
  <c r="DJ18" i="7"/>
  <c r="DJ47" i="7"/>
  <c r="DJ159" i="7"/>
  <c r="DJ55" i="7"/>
  <c r="DJ35" i="7"/>
  <c r="DJ26" i="7"/>
  <c r="DJ20" i="7"/>
  <c r="DJ221" i="7"/>
  <c r="DJ175" i="7"/>
  <c r="DJ129" i="7"/>
  <c r="DJ110" i="7"/>
  <c r="DJ89" i="7"/>
  <c r="DJ69" i="7"/>
  <c r="DJ40" i="7"/>
  <c r="DJ163" i="7"/>
  <c r="DJ124" i="7"/>
  <c r="DJ103" i="7"/>
  <c r="DJ85" i="7"/>
  <c r="I78" i="10" s="1"/>
  <c r="DJ64" i="7"/>
  <c r="DJ51" i="7"/>
  <c r="DJ21" i="7"/>
  <c r="DJ22" i="7"/>
  <c r="DJ34" i="7"/>
  <c r="L41" i="10"/>
  <c r="K213" i="10"/>
  <c r="DO313" i="7"/>
  <c r="DO309" i="7"/>
  <c r="DO304" i="7"/>
  <c r="DO299" i="7"/>
  <c r="DO295" i="7"/>
  <c r="DO290" i="7"/>
  <c r="DO283" i="7"/>
  <c r="DO279" i="7"/>
  <c r="DO274" i="7"/>
  <c r="DO269" i="7"/>
  <c r="DO265" i="7"/>
  <c r="DO260" i="7"/>
  <c r="DO253" i="7"/>
  <c r="DO249" i="7"/>
  <c r="DO244" i="7"/>
  <c r="N237" i="10" s="1"/>
  <c r="DO239" i="7"/>
  <c r="DO235" i="7"/>
  <c r="N228" i="10" s="1"/>
  <c r="DO312" i="7"/>
  <c r="DO308" i="7"/>
  <c r="DO303" i="7"/>
  <c r="DO298" i="7"/>
  <c r="DO294" i="7"/>
  <c r="DO289" i="7"/>
  <c r="DO282" i="7"/>
  <c r="DO278" i="7"/>
  <c r="DO273" i="7"/>
  <c r="DO268" i="7"/>
  <c r="DO264" i="7"/>
  <c r="DO259" i="7"/>
  <c r="DO252" i="7"/>
  <c r="DO248" i="7"/>
  <c r="DO311" i="7"/>
  <c r="DO306" i="7"/>
  <c r="DO302" i="7"/>
  <c r="DO297" i="7"/>
  <c r="DO292" i="7"/>
  <c r="DO288" i="7"/>
  <c r="DO281" i="7"/>
  <c r="DO276" i="7"/>
  <c r="DO310" i="7"/>
  <c r="DO305" i="7"/>
  <c r="DO301" i="7"/>
  <c r="DO296" i="7"/>
  <c r="DO291" i="7"/>
  <c r="DO287" i="7"/>
  <c r="DO280" i="7"/>
  <c r="DO275" i="7"/>
  <c r="DO271" i="7"/>
  <c r="DO266" i="7"/>
  <c r="DO261" i="7"/>
  <c r="DO257" i="7"/>
  <c r="DO250" i="7"/>
  <c r="DO245" i="7"/>
  <c r="N238" i="10" s="1"/>
  <c r="DO241" i="7"/>
  <c r="DO236" i="7"/>
  <c r="DO231" i="7"/>
  <c r="DO272" i="7"/>
  <c r="DO229" i="7"/>
  <c r="DO222" i="7"/>
  <c r="DO218" i="7"/>
  <c r="DO213" i="7"/>
  <c r="DO208" i="7"/>
  <c r="DO204" i="7"/>
  <c r="DO199" i="7"/>
  <c r="DO192" i="7"/>
  <c r="DO188" i="7"/>
  <c r="DO183" i="7"/>
  <c r="DO178" i="7"/>
  <c r="DO228" i="7"/>
  <c r="DO221" i="7"/>
  <c r="N214" i="10" s="1"/>
  <c r="DO216" i="7"/>
  <c r="DO212" i="7"/>
  <c r="DO207" i="7"/>
  <c r="DO202" i="7"/>
  <c r="DO198" i="7"/>
  <c r="DO191" i="7"/>
  <c r="N184" i="10" s="1"/>
  <c r="DO186" i="7"/>
  <c r="DO182" i="7"/>
  <c r="DO177" i="7"/>
  <c r="DO246" i="7"/>
  <c r="DO242" i="7"/>
  <c r="DO251" i="7"/>
  <c r="DO243" i="7"/>
  <c r="DO237" i="7"/>
  <c r="DO227" i="7"/>
  <c r="DO220" i="7"/>
  <c r="DO215" i="7"/>
  <c r="DO211" i="7"/>
  <c r="DO206" i="7"/>
  <c r="DO201" i="7"/>
  <c r="DO197" i="7"/>
  <c r="DO190" i="7"/>
  <c r="DO185" i="7"/>
  <c r="DO181" i="7"/>
  <c r="DO258" i="7"/>
  <c r="DO238" i="7"/>
  <c r="DO262" i="7"/>
  <c r="DO230" i="7"/>
  <c r="DO223" i="7"/>
  <c r="DO219" i="7"/>
  <c r="DO214" i="7"/>
  <c r="DO209" i="7"/>
  <c r="DO205" i="7"/>
  <c r="DO200" i="7"/>
  <c r="DO193" i="7"/>
  <c r="DO189" i="7"/>
  <c r="DO184" i="7"/>
  <c r="DO179" i="7"/>
  <c r="DO171" i="7"/>
  <c r="DO167" i="7"/>
  <c r="DO160" i="7"/>
  <c r="DO155" i="7"/>
  <c r="DO151" i="7"/>
  <c r="DO146" i="7"/>
  <c r="DO141" i="7"/>
  <c r="DO137" i="7"/>
  <c r="DO130" i="7"/>
  <c r="DO125" i="7"/>
  <c r="DO121" i="7"/>
  <c r="DO116" i="7"/>
  <c r="DO111" i="7"/>
  <c r="DO107" i="7"/>
  <c r="DO100" i="7"/>
  <c r="DO95" i="7"/>
  <c r="DO91" i="7"/>
  <c r="DO86" i="7"/>
  <c r="DO81" i="7"/>
  <c r="DO77" i="7"/>
  <c r="DO70" i="7"/>
  <c r="DO65" i="7"/>
  <c r="DO61" i="7"/>
  <c r="DO56" i="7"/>
  <c r="DO51" i="7"/>
  <c r="DO47" i="7"/>
  <c r="DO40" i="7"/>
  <c r="DO35" i="7"/>
  <c r="DO31" i="7"/>
  <c r="DO176" i="7"/>
  <c r="N169" i="10" s="1"/>
  <c r="DO20" i="7"/>
  <c r="N13" i="10" s="1"/>
  <c r="DO175" i="7"/>
  <c r="DO170" i="7"/>
  <c r="DO163" i="7"/>
  <c r="DO159" i="7"/>
  <c r="DO154" i="7"/>
  <c r="DO149" i="7"/>
  <c r="DO145" i="7"/>
  <c r="DO267" i="7"/>
  <c r="DO234" i="7"/>
  <c r="DO174" i="7"/>
  <c r="DO169" i="7"/>
  <c r="DO162" i="7"/>
  <c r="DO158" i="7"/>
  <c r="DO153" i="7"/>
  <c r="DO148" i="7"/>
  <c r="DO144" i="7"/>
  <c r="DO139" i="7"/>
  <c r="DO132" i="7"/>
  <c r="DO128" i="7"/>
  <c r="DO123" i="7"/>
  <c r="DO118" i="7"/>
  <c r="DO114" i="7"/>
  <c r="N107" i="10" s="1"/>
  <c r="DO109" i="7"/>
  <c r="DO102" i="7"/>
  <c r="DO98" i="7"/>
  <c r="DO93" i="7"/>
  <c r="DO88" i="7"/>
  <c r="DO84" i="7"/>
  <c r="DO79" i="7"/>
  <c r="DO72" i="7"/>
  <c r="DO68" i="7"/>
  <c r="DO63" i="7"/>
  <c r="DO58" i="7"/>
  <c r="DO54" i="7"/>
  <c r="DO49" i="7"/>
  <c r="DO42" i="7"/>
  <c r="DO38" i="7"/>
  <c r="DO33" i="7"/>
  <c r="DO28" i="7"/>
  <c r="DO24" i="7"/>
  <c r="DO232" i="7"/>
  <c r="DO172" i="7"/>
  <c r="DO168" i="7"/>
  <c r="N161" i="10" s="1"/>
  <c r="DO161" i="7"/>
  <c r="DO156" i="7"/>
  <c r="DO152" i="7"/>
  <c r="DO147" i="7"/>
  <c r="DO142" i="7"/>
  <c r="DO138" i="7"/>
  <c r="DO131" i="7"/>
  <c r="DO126" i="7"/>
  <c r="DO122" i="7"/>
  <c r="DO117" i="7"/>
  <c r="DO112" i="7"/>
  <c r="DO108" i="7"/>
  <c r="DO101" i="7"/>
  <c r="DO96" i="7"/>
  <c r="DO92" i="7"/>
  <c r="DO87" i="7"/>
  <c r="DO82" i="7"/>
  <c r="DO78" i="7"/>
  <c r="DO71" i="7"/>
  <c r="DO66" i="7"/>
  <c r="DO62" i="7"/>
  <c r="DO57" i="7"/>
  <c r="DO52" i="7"/>
  <c r="DO48" i="7"/>
  <c r="DO41" i="7"/>
  <c r="DO36" i="7"/>
  <c r="DO32" i="7"/>
  <c r="DO27" i="7"/>
  <c r="DO17" i="7"/>
  <c r="DO50" i="7"/>
  <c r="N43" i="10" s="1"/>
  <c r="DO26" i="7"/>
  <c r="DO34" i="7"/>
  <c r="DO43" i="7"/>
  <c r="DO133" i="7"/>
  <c r="DO115" i="7"/>
  <c r="DO94" i="7"/>
  <c r="DO73" i="7"/>
  <c r="DO55" i="7"/>
  <c r="DO64" i="7"/>
  <c r="DO21" i="7"/>
  <c r="N14" i="10" s="1"/>
  <c r="DO85" i="7"/>
  <c r="DO129" i="7"/>
  <c r="DO110" i="7"/>
  <c r="DO89" i="7"/>
  <c r="DO69" i="7"/>
  <c r="DO22" i="7"/>
  <c r="DO124" i="7"/>
  <c r="DO19" i="7"/>
  <c r="DO103" i="7"/>
  <c r="DO29" i="7"/>
  <c r="DO18" i="7"/>
  <c r="DO39" i="7"/>
  <c r="DO25" i="7"/>
  <c r="DO140" i="7"/>
  <c r="DO119" i="7"/>
  <c r="DO99" i="7"/>
  <c r="DO80" i="7"/>
  <c r="DO59" i="7"/>
  <c r="DG313" i="7"/>
  <c r="DG309" i="7"/>
  <c r="DG304" i="7"/>
  <c r="DG299" i="7"/>
  <c r="DG295" i="7"/>
  <c r="DG290" i="7"/>
  <c r="DG283" i="7"/>
  <c r="DG279" i="7"/>
  <c r="DG274" i="7"/>
  <c r="DG269" i="7"/>
  <c r="DG265" i="7"/>
  <c r="DG260" i="7"/>
  <c r="DG253" i="7"/>
  <c r="DG249" i="7"/>
  <c r="DG244" i="7"/>
  <c r="DG239" i="7"/>
  <c r="DG235" i="7"/>
  <c r="DG312" i="7"/>
  <c r="DG308" i="7"/>
  <c r="DG303" i="7"/>
  <c r="DG298" i="7"/>
  <c r="DG294" i="7"/>
  <c r="DG289" i="7"/>
  <c r="DG282" i="7"/>
  <c r="DG278" i="7"/>
  <c r="DG273" i="7"/>
  <c r="DG268" i="7"/>
  <c r="DG264" i="7"/>
  <c r="DG259" i="7"/>
  <c r="DG252" i="7"/>
  <c r="DG248" i="7"/>
  <c r="DG311" i="7"/>
  <c r="DG306" i="7"/>
  <c r="DG302" i="7"/>
  <c r="DG297" i="7"/>
  <c r="DG292" i="7"/>
  <c r="DG288" i="7"/>
  <c r="DG281" i="7"/>
  <c r="DG310" i="7"/>
  <c r="DG305" i="7"/>
  <c r="DG301" i="7"/>
  <c r="DG296" i="7"/>
  <c r="DG291" i="7"/>
  <c r="DG287" i="7"/>
  <c r="DG280" i="7"/>
  <c r="DG275" i="7"/>
  <c r="DG271" i="7"/>
  <c r="DG266" i="7"/>
  <c r="DG261" i="7"/>
  <c r="DG257" i="7"/>
  <c r="DG250" i="7"/>
  <c r="DG245" i="7"/>
  <c r="DG241" i="7"/>
  <c r="DG236" i="7"/>
  <c r="DG231" i="7"/>
  <c r="DG258" i="7"/>
  <c r="DG242" i="7"/>
  <c r="DG229" i="7"/>
  <c r="DG222" i="7"/>
  <c r="DG218" i="7"/>
  <c r="DG213" i="7"/>
  <c r="DG208" i="7"/>
  <c r="DG204" i="7"/>
  <c r="DG199" i="7"/>
  <c r="DG192" i="7"/>
  <c r="DG188" i="7"/>
  <c r="DG183" i="7"/>
  <c r="DG178" i="7"/>
  <c r="DG262" i="7"/>
  <c r="DG243" i="7"/>
  <c r="DG237" i="7"/>
  <c r="DG267" i="7"/>
  <c r="DG238" i="7"/>
  <c r="DG228" i="7"/>
  <c r="DG221" i="7"/>
  <c r="DG216" i="7"/>
  <c r="DG212" i="7"/>
  <c r="F205" i="10" s="1"/>
  <c r="DG207" i="7"/>
  <c r="DG202" i="7"/>
  <c r="DG198" i="7"/>
  <c r="DG191" i="7"/>
  <c r="DG186" i="7"/>
  <c r="DG182" i="7"/>
  <c r="DG272" i="7"/>
  <c r="DG276" i="7"/>
  <c r="DG227" i="7"/>
  <c r="DG220" i="7"/>
  <c r="DG215" i="7"/>
  <c r="DG211" i="7"/>
  <c r="DG206" i="7"/>
  <c r="DG201" i="7"/>
  <c r="DG197" i="7"/>
  <c r="DG190" i="7"/>
  <c r="DG185" i="7"/>
  <c r="DG181" i="7"/>
  <c r="DG234" i="7"/>
  <c r="DG232" i="7"/>
  <c r="DG230" i="7"/>
  <c r="DG223" i="7"/>
  <c r="DG219" i="7"/>
  <c r="DG214" i="7"/>
  <c r="DG209" i="7"/>
  <c r="DG205" i="7"/>
  <c r="DG200" i="7"/>
  <c r="DG193" i="7"/>
  <c r="DG189" i="7"/>
  <c r="DG184" i="7"/>
  <c r="DG179" i="7"/>
  <c r="DG176" i="7"/>
  <c r="F169" i="10" s="1"/>
  <c r="DG171" i="7"/>
  <c r="DG167" i="7"/>
  <c r="DG160" i="7"/>
  <c r="DG155" i="7"/>
  <c r="DG151" i="7"/>
  <c r="DG146" i="7"/>
  <c r="DG141" i="7"/>
  <c r="DG137" i="7"/>
  <c r="DG130" i="7"/>
  <c r="DG125" i="7"/>
  <c r="F118" i="10" s="1"/>
  <c r="DG121" i="7"/>
  <c r="DG116" i="7"/>
  <c r="DG111" i="7"/>
  <c r="DG107" i="7"/>
  <c r="DG100" i="7"/>
  <c r="DG95" i="7"/>
  <c r="DG91" i="7"/>
  <c r="DG86" i="7"/>
  <c r="DG81" i="7"/>
  <c r="DG77" i="7"/>
  <c r="DG70" i="7"/>
  <c r="DG65" i="7"/>
  <c r="F58" i="10" s="1"/>
  <c r="DG61" i="7"/>
  <c r="DG56" i="7"/>
  <c r="DG51" i="7"/>
  <c r="DG47" i="7"/>
  <c r="DG40" i="7"/>
  <c r="DG35" i="7"/>
  <c r="F28" i="10" s="1"/>
  <c r="DG20" i="7"/>
  <c r="DG251" i="7"/>
  <c r="DG175" i="7"/>
  <c r="DG170" i="7"/>
  <c r="DG163" i="7"/>
  <c r="DG159" i="7"/>
  <c r="DG154" i="7"/>
  <c r="DG149" i="7"/>
  <c r="DG145" i="7"/>
  <c r="DG246" i="7"/>
  <c r="DG174" i="7"/>
  <c r="DG169" i="7"/>
  <c r="F162" i="10" s="1"/>
  <c r="DG162" i="7"/>
  <c r="DG158" i="7"/>
  <c r="DG153" i="7"/>
  <c r="DG148" i="7"/>
  <c r="DG144" i="7"/>
  <c r="DG139" i="7"/>
  <c r="F132" i="10" s="1"/>
  <c r="DG132" i="7"/>
  <c r="DG128" i="7"/>
  <c r="DG123" i="7"/>
  <c r="DG118" i="7"/>
  <c r="DG114" i="7"/>
  <c r="F107" i="10" s="1"/>
  <c r="DG109" i="7"/>
  <c r="DG102" i="7"/>
  <c r="DG98" i="7"/>
  <c r="DG93" i="7"/>
  <c r="DG88" i="7"/>
  <c r="DG84" i="7"/>
  <c r="DG79" i="7"/>
  <c r="DG72" i="7"/>
  <c r="DG68" i="7"/>
  <c r="DG63" i="7"/>
  <c r="DG58" i="7"/>
  <c r="DG54" i="7"/>
  <c r="DG49" i="7"/>
  <c r="DG42" i="7"/>
  <c r="DG38" i="7"/>
  <c r="DG33" i="7"/>
  <c r="DG28" i="7"/>
  <c r="DG24" i="7"/>
  <c r="DG172" i="7"/>
  <c r="DG168" i="7"/>
  <c r="DG161" i="7"/>
  <c r="DG156" i="7"/>
  <c r="DG152" i="7"/>
  <c r="DG147" i="7"/>
  <c r="DG142" i="7"/>
  <c r="DG138" i="7"/>
  <c r="DG131" i="7"/>
  <c r="DG126" i="7"/>
  <c r="DG122" i="7"/>
  <c r="DG117" i="7"/>
  <c r="DG112" i="7"/>
  <c r="DG108" i="7"/>
  <c r="DG101" i="7"/>
  <c r="DG96" i="7"/>
  <c r="DG92" i="7"/>
  <c r="DG87" i="7"/>
  <c r="DG82" i="7"/>
  <c r="DG78" i="7"/>
  <c r="DG71" i="7"/>
  <c r="DG66" i="7"/>
  <c r="DG62" i="7"/>
  <c r="DG57" i="7"/>
  <c r="F50" i="10" s="1"/>
  <c r="DG52" i="7"/>
  <c r="DG48" i="7"/>
  <c r="F41" i="10" s="1"/>
  <c r="DG41" i="7"/>
  <c r="DG36" i="7"/>
  <c r="DG32" i="7"/>
  <c r="DG27" i="7"/>
  <c r="DG17" i="7"/>
  <c r="DG34" i="7"/>
  <c r="DG18" i="7"/>
  <c r="DG129" i="7"/>
  <c r="DG140" i="7"/>
  <c r="DG119" i="7"/>
  <c r="DG99" i="7"/>
  <c r="DG80" i="7"/>
  <c r="DG59" i="7"/>
  <c r="DG39" i="7"/>
  <c r="DG89" i="7"/>
  <c r="DG26" i="7"/>
  <c r="DG177" i="7"/>
  <c r="DG43" i="7"/>
  <c r="DG29" i="7"/>
  <c r="DG133" i="7"/>
  <c r="DG115" i="7"/>
  <c r="DG94" i="7"/>
  <c r="DG73" i="7"/>
  <c r="DG50" i="7"/>
  <c r="DG25" i="7"/>
  <c r="DG21" i="7"/>
  <c r="DG22" i="7"/>
  <c r="DG110" i="7"/>
  <c r="DG69" i="7"/>
  <c r="DG55" i="7"/>
  <c r="DG31" i="7"/>
  <c r="DG19" i="7"/>
  <c r="DG124" i="7"/>
  <c r="DG103" i="7"/>
  <c r="DG85" i="7"/>
  <c r="DG64" i="7"/>
  <c r="AA24" i="7"/>
  <c r="AA23" i="7"/>
  <c r="AA22" i="7"/>
  <c r="AA21" i="7"/>
  <c r="Y21" i="7"/>
  <c r="Y24" i="7"/>
  <c r="Y23" i="7"/>
  <c r="Y22" i="7"/>
  <c r="AE24" i="7"/>
  <c r="AE23" i="7"/>
  <c r="AE22" i="7"/>
  <c r="AE21" i="7"/>
  <c r="AC24" i="7"/>
  <c r="AC23" i="7"/>
  <c r="AC22" i="7"/>
  <c r="AC21" i="7"/>
  <c r="AH21" i="7"/>
  <c r="AH22" i="7"/>
  <c r="AH23" i="7"/>
  <c r="AH24" i="7"/>
  <c r="Z24" i="7"/>
  <c r="Z23" i="7"/>
  <c r="Z22" i="7"/>
  <c r="Z21" i="7"/>
  <c r="AF24" i="7"/>
  <c r="AF23" i="7"/>
  <c r="AF22" i="7"/>
  <c r="AF21" i="7"/>
  <c r="AD24" i="7"/>
  <c r="AD23" i="7"/>
  <c r="AD22" i="7"/>
  <c r="AD21" i="7"/>
  <c r="AG24" i="7"/>
  <c r="AG23" i="7"/>
  <c r="AG22" i="7"/>
  <c r="AG21" i="7"/>
  <c r="AB24" i="7"/>
  <c r="AB23" i="7"/>
  <c r="AB22" i="7"/>
  <c r="AB21" i="7"/>
  <c r="CZ235" i="7"/>
  <c r="DC245" i="7"/>
  <c r="DC235" i="7"/>
  <c r="CZ245" i="7"/>
  <c r="CW235" i="7"/>
  <c r="CV245" i="7"/>
  <c r="DA245" i="7"/>
  <c r="CY245" i="7"/>
  <c r="H238" i="10" s="1"/>
  <c r="DD245" i="7"/>
  <c r="CU108" i="7"/>
  <c r="DB108" i="7" s="1"/>
  <c r="DB42" i="7"/>
  <c r="K35" i="10" s="1"/>
  <c r="DE42" i="7"/>
  <c r="CV42" i="7"/>
  <c r="CZ42" i="7"/>
  <c r="DA42" i="7"/>
  <c r="J35" i="10" s="1"/>
  <c r="CW42" i="7"/>
  <c r="CU100" i="7"/>
  <c r="CX100" i="7" s="1"/>
  <c r="CU93" i="7"/>
  <c r="CY93" i="7" s="1"/>
  <c r="CU79" i="7"/>
  <c r="DC79" i="7" s="1"/>
  <c r="CU19" i="7"/>
  <c r="CX19" i="7" s="1"/>
  <c r="DC34" i="7"/>
  <c r="DE34" i="7"/>
  <c r="CZ34" i="7"/>
  <c r="CV26" i="7"/>
  <c r="E19" i="10" s="1"/>
  <c r="CU40" i="7"/>
  <c r="CY40" i="7" s="1"/>
  <c r="CU33" i="7"/>
  <c r="CZ33" i="7" s="1"/>
  <c r="CY26" i="7"/>
  <c r="H19" i="10" s="1"/>
  <c r="DC26" i="7"/>
  <c r="CW26" i="7"/>
  <c r="D73" i="10"/>
  <c r="DE305" i="7"/>
  <c r="N298" i="10" s="1"/>
  <c r="CV302" i="7"/>
  <c r="DC42" i="7"/>
  <c r="DD42" i="7"/>
  <c r="CY42" i="7"/>
  <c r="DD275" i="7"/>
  <c r="DB161" i="7"/>
  <c r="K154" i="10" s="1"/>
  <c r="CX222" i="7"/>
  <c r="DD213" i="7"/>
  <c r="CY213" i="7"/>
  <c r="DE192" i="7"/>
  <c r="N185" i="10" s="1"/>
  <c r="CY295" i="7"/>
  <c r="DA302" i="7"/>
  <c r="CX295" i="7"/>
  <c r="G288" i="10" s="1"/>
  <c r="CX310" i="7"/>
  <c r="G303" i="10" s="1"/>
  <c r="CV296" i="7"/>
  <c r="CZ297" i="7"/>
  <c r="CV295" i="7"/>
  <c r="DE295" i="7"/>
  <c r="DE297" i="7"/>
  <c r="DB185" i="7"/>
  <c r="CY302" i="7"/>
  <c r="DB272" i="7"/>
  <c r="CV235" i="7"/>
  <c r="DB245" i="7"/>
  <c r="DB235" i="7"/>
  <c r="CX245" i="7"/>
  <c r="DA235" i="7"/>
  <c r="CW245" i="7"/>
  <c r="CZ176" i="7"/>
  <c r="CY176" i="7"/>
  <c r="H169" i="10" s="1"/>
  <c r="DA176" i="7"/>
  <c r="J169" i="10" s="1"/>
  <c r="CZ170" i="7"/>
  <c r="DC154" i="7"/>
  <c r="DE154" i="7"/>
  <c r="CX154" i="7"/>
  <c r="CZ296" i="7"/>
  <c r="CU116" i="7"/>
  <c r="DA116" i="7" s="1"/>
  <c r="CU86" i="7"/>
  <c r="DA86" i="7" s="1"/>
  <c r="DA310" i="7"/>
  <c r="DD296" i="7"/>
  <c r="CZ310" i="7"/>
  <c r="DC310" i="7"/>
  <c r="L303" i="10" s="1"/>
  <c r="CX296" i="7"/>
  <c r="DE302" i="7"/>
  <c r="N295" i="10" s="1"/>
  <c r="DE310" i="7"/>
  <c r="CY310" i="7"/>
  <c r="CY296" i="7"/>
  <c r="CW310" i="7"/>
  <c r="CV310" i="7"/>
  <c r="DC303" i="7"/>
  <c r="DD280" i="7"/>
  <c r="DA154" i="7"/>
  <c r="CV95" i="7"/>
  <c r="DC297" i="7"/>
  <c r="DA295" i="7"/>
  <c r="DD295" i="7"/>
  <c r="CY297" i="7"/>
  <c r="DC295" i="7"/>
  <c r="DA297" i="7"/>
  <c r="CZ280" i="7"/>
  <c r="CX280" i="7"/>
  <c r="DA280" i="7"/>
  <c r="CZ229" i="7"/>
  <c r="CY92" i="7"/>
  <c r="CV170" i="7"/>
  <c r="E163" i="10" s="1"/>
  <c r="CW170" i="7"/>
  <c r="DA170" i="7"/>
  <c r="J163" i="10" s="1"/>
  <c r="DB170" i="7"/>
  <c r="CW161" i="7"/>
  <c r="DE161" i="7"/>
  <c r="DA125" i="7"/>
  <c r="DE125" i="7"/>
  <c r="CX125" i="7"/>
  <c r="CX305" i="7"/>
  <c r="CV311" i="7"/>
  <c r="DC305" i="7"/>
  <c r="DD305" i="7"/>
  <c r="CY305" i="7"/>
  <c r="H298" i="10" s="1"/>
  <c r="CV305" i="7"/>
  <c r="CY311" i="7"/>
  <c r="CZ305" i="7"/>
  <c r="DA311" i="7"/>
  <c r="J304" i="10" s="1"/>
  <c r="DD273" i="7"/>
  <c r="DD268" i="7"/>
  <c r="DB268" i="7"/>
  <c r="DE266" i="7"/>
  <c r="N259" i="10" s="1"/>
  <c r="CW268" i="7"/>
  <c r="DE280" i="7"/>
  <c r="CW229" i="7"/>
  <c r="CW146" i="7"/>
  <c r="CZ161" i="7"/>
  <c r="CY161" i="7"/>
  <c r="CV161" i="7"/>
  <c r="E154" i="10" s="1"/>
  <c r="DC161" i="7"/>
  <c r="L154" i="10" s="1"/>
  <c r="DB95" i="7"/>
  <c r="K88" i="10" s="1"/>
  <c r="DA85" i="7"/>
  <c r="CX95" i="7"/>
  <c r="CY95" i="7"/>
  <c r="DB81" i="7"/>
  <c r="K74" i="10" s="1"/>
  <c r="DA95" i="7"/>
  <c r="J88" i="10" s="1"/>
  <c r="DE65" i="7"/>
  <c r="CX65" i="7"/>
  <c r="CW297" i="7"/>
  <c r="DB296" i="7"/>
  <c r="CV297" i="7"/>
  <c r="CW295" i="7"/>
  <c r="DB295" i="7"/>
  <c r="CX297" i="7"/>
  <c r="G290" i="10" s="1"/>
  <c r="CV273" i="7"/>
  <c r="E266" i="10" s="1"/>
  <c r="CX273" i="7"/>
  <c r="DE265" i="7"/>
  <c r="CZ275" i="7"/>
  <c r="DD266" i="7"/>
  <c r="DA273" i="7"/>
  <c r="CV244" i="7"/>
  <c r="CY206" i="7"/>
  <c r="CV213" i="7"/>
  <c r="DD212" i="7"/>
  <c r="M205" i="10" s="1"/>
  <c r="CZ192" i="7"/>
  <c r="DC192" i="7"/>
  <c r="L185" i="10" s="1"/>
  <c r="CX192" i="7"/>
  <c r="CW192" i="7"/>
  <c r="F185" i="10" s="1"/>
  <c r="DD192" i="7"/>
  <c r="DE170" i="7"/>
  <c r="CY170" i="7"/>
  <c r="DC170" i="7"/>
  <c r="DD170" i="7"/>
  <c r="DC169" i="7"/>
  <c r="CY169" i="7"/>
  <c r="DB154" i="7"/>
  <c r="CV154" i="7"/>
  <c r="E147" i="10" s="1"/>
  <c r="CY154" i="7"/>
  <c r="H147" i="10" s="1"/>
  <c r="DD154" i="7"/>
  <c r="M147" i="10" s="1"/>
  <c r="CW154" i="7"/>
  <c r="DA145" i="7"/>
  <c r="J138" i="10" s="1"/>
  <c r="DD145" i="7"/>
  <c r="DD92" i="7"/>
  <c r="DC81" i="7"/>
  <c r="CV81" i="7"/>
  <c r="E74" i="10" s="1"/>
  <c r="DB92" i="7"/>
  <c r="CW81" i="7"/>
  <c r="DA81" i="7"/>
  <c r="CZ27" i="7"/>
  <c r="DD31" i="7"/>
  <c r="DA34" i="7"/>
  <c r="CZ20" i="7"/>
  <c r="DB280" i="7"/>
  <c r="DC280" i="7"/>
  <c r="CW280" i="7"/>
  <c r="DE222" i="7"/>
  <c r="DC222" i="7"/>
  <c r="CW222" i="7"/>
  <c r="DA222" i="7"/>
  <c r="DC175" i="7"/>
  <c r="CX168" i="7"/>
  <c r="DE100" i="7"/>
  <c r="DC102" i="7"/>
  <c r="DB311" i="7"/>
  <c r="DB273" i="7"/>
  <c r="DE273" i="7"/>
  <c r="CV266" i="7"/>
  <c r="DE268" i="7"/>
  <c r="N261" i="10" s="1"/>
  <c r="DB266" i="7"/>
  <c r="CW266" i="7"/>
  <c r="CZ268" i="7"/>
  <c r="I261" i="10" s="1"/>
  <c r="CW273" i="7"/>
  <c r="CY280" i="7"/>
  <c r="CZ273" i="7"/>
  <c r="CW261" i="7"/>
  <c r="F254" i="10" s="1"/>
  <c r="DB229" i="7"/>
  <c r="DC206" i="7"/>
  <c r="CW160" i="7"/>
  <c r="CX102" i="7"/>
  <c r="DE86" i="7"/>
  <c r="DE78" i="7"/>
  <c r="DE102" i="7"/>
  <c r="CW100" i="7"/>
  <c r="DA62" i="7"/>
  <c r="DB48" i="7"/>
  <c r="DA48" i="7"/>
  <c r="J41" i="10" s="1"/>
  <c r="CX48" i="7"/>
  <c r="CV48" i="7"/>
  <c r="CY48" i="7"/>
  <c r="CZ48" i="7"/>
  <c r="DD302" i="7"/>
  <c r="M295" i="10" s="1"/>
  <c r="CV303" i="7"/>
  <c r="CZ303" i="7"/>
  <c r="DB302" i="7"/>
  <c r="DC296" i="7"/>
  <c r="CW302" i="7"/>
  <c r="CW303" i="7"/>
  <c r="DE296" i="7"/>
  <c r="CV304" i="7"/>
  <c r="DD303" i="7"/>
  <c r="CX303" i="7"/>
  <c r="DA303" i="7"/>
  <c r="J296" i="10" s="1"/>
  <c r="CZ302" i="7"/>
  <c r="DB310" i="7"/>
  <c r="K303" i="10" s="1"/>
  <c r="CY303" i="7"/>
  <c r="CW304" i="7"/>
  <c r="CX302" i="7"/>
  <c r="DE303" i="7"/>
  <c r="CW296" i="7"/>
  <c r="F289" i="10" s="1"/>
  <c r="DC265" i="7"/>
  <c r="DE258" i="7"/>
  <c r="CV250" i="7"/>
  <c r="DC250" i="7"/>
  <c r="DC242" i="7"/>
  <c r="CX242" i="7"/>
  <c r="CV222" i="7"/>
  <c r="E215" i="10" s="1"/>
  <c r="CY222" i="7"/>
  <c r="DD222" i="7"/>
  <c r="DA161" i="7"/>
  <c r="DD161" i="7"/>
  <c r="M154" i="10" s="1"/>
  <c r="DC125" i="7"/>
  <c r="CY125" i="7"/>
  <c r="CZ125" i="7"/>
  <c r="DB125" i="7"/>
  <c r="CW92" i="7"/>
  <c r="DA92" i="7"/>
  <c r="DE92" i="7"/>
  <c r="CZ92" i="7"/>
  <c r="DC92" i="7"/>
  <c r="DD81" i="7"/>
  <c r="CV92" i="7"/>
  <c r="CX81" i="7"/>
  <c r="DE81" i="7"/>
  <c r="CY81" i="7"/>
  <c r="DB65" i="7"/>
  <c r="CY65" i="7"/>
  <c r="H58" i="10" s="1"/>
  <c r="DD65" i="7"/>
  <c r="CV65" i="7"/>
  <c r="E58" i="10" s="1"/>
  <c r="DC65" i="7"/>
  <c r="DA65" i="7"/>
  <c r="J58" i="10" s="1"/>
  <c r="CZ65" i="7"/>
  <c r="CW305" i="7"/>
  <c r="CW311" i="7"/>
  <c r="DB305" i="7"/>
  <c r="DA289" i="7"/>
  <c r="CY268" i="7"/>
  <c r="DB265" i="7"/>
  <c r="DC266" i="7"/>
  <c r="CX265" i="7"/>
  <c r="CZ266" i="7"/>
  <c r="CV268" i="7"/>
  <c r="DA268" i="7"/>
  <c r="CV265" i="7"/>
  <c r="CY265" i="7"/>
  <c r="CY266" i="7"/>
  <c r="CW265" i="7"/>
  <c r="DA265" i="7"/>
  <c r="CX268" i="7"/>
  <c r="DC251" i="7"/>
  <c r="CX250" i="7"/>
  <c r="G243" i="10" s="1"/>
  <c r="DE251" i="7"/>
  <c r="N244" i="10" s="1"/>
  <c r="CV242" i="7"/>
  <c r="E235" i="10" s="1"/>
  <c r="DB242" i="7"/>
  <c r="K235" i="10" s="1"/>
  <c r="CY242" i="7"/>
  <c r="DD250" i="7"/>
  <c r="M243" i="10" s="1"/>
  <c r="CZ250" i="7"/>
  <c r="CW242" i="7"/>
  <c r="DE242" i="7"/>
  <c r="N235" i="10" s="1"/>
  <c r="DE252" i="7"/>
  <c r="N245" i="10" s="1"/>
  <c r="DD242" i="7"/>
  <c r="DA242" i="7"/>
  <c r="DA250" i="7"/>
  <c r="CW238" i="7"/>
  <c r="DB250" i="7"/>
  <c r="CW250" i="7"/>
  <c r="DE250" i="7"/>
  <c r="CV220" i="7"/>
  <c r="E213" i="10" s="1"/>
  <c r="DB192" i="7"/>
  <c r="DA192" i="7"/>
  <c r="DB169" i="7"/>
  <c r="DA169" i="7"/>
  <c r="CV192" i="7"/>
  <c r="E185" i="10" s="1"/>
  <c r="CV176" i="7"/>
  <c r="DB183" i="7"/>
  <c r="CW152" i="7"/>
  <c r="DB155" i="7"/>
  <c r="CX155" i="7"/>
  <c r="DD146" i="7"/>
  <c r="CV155" i="7"/>
  <c r="DD125" i="7"/>
  <c r="CV111" i="7"/>
  <c r="E104" i="10" s="1"/>
  <c r="CZ95" i="7"/>
  <c r="CW95" i="7"/>
  <c r="DE95" i="7"/>
  <c r="DD95" i="7"/>
  <c r="CZ79" i="7"/>
  <c r="DA79" i="7"/>
  <c r="DC49" i="7"/>
  <c r="DE304" i="7"/>
  <c r="DA304" i="7"/>
  <c r="J297" i="10" s="1"/>
  <c r="DD304" i="7"/>
  <c r="DC304" i="7"/>
  <c r="CZ304" i="7"/>
  <c r="DB304" i="7"/>
  <c r="DC274" i="7"/>
  <c r="CX261" i="7"/>
  <c r="G254" i="10" s="1"/>
  <c r="CY274" i="7"/>
  <c r="DB274" i="7"/>
  <c r="K267" i="10" s="1"/>
  <c r="CW267" i="7"/>
  <c r="DE267" i="7"/>
  <c r="DE261" i="7"/>
  <c r="N254" i="10" s="1"/>
  <c r="CW231" i="7"/>
  <c r="CX231" i="7"/>
  <c r="CY244" i="7"/>
  <c r="DA212" i="7"/>
  <c r="CV212" i="7"/>
  <c r="E205" i="10" s="1"/>
  <c r="CV169" i="7"/>
  <c r="E162" i="10" s="1"/>
  <c r="DD169" i="7"/>
  <c r="M162" i="10" s="1"/>
  <c r="CZ169" i="7"/>
  <c r="DE169" i="7"/>
  <c r="CX169" i="7"/>
  <c r="CZ183" i="7"/>
  <c r="DD184" i="7"/>
  <c r="M177" i="10" s="1"/>
  <c r="DA153" i="7"/>
  <c r="J146" i="10" s="1"/>
  <c r="DC153" i="7"/>
  <c r="L146" i="10" s="1"/>
  <c r="DC160" i="7"/>
  <c r="DB162" i="7"/>
  <c r="CZ160" i="7"/>
  <c r="DE138" i="7"/>
  <c r="DE146" i="7"/>
  <c r="CW155" i="7"/>
  <c r="F148" i="10" s="1"/>
  <c r="DE145" i="7"/>
  <c r="DC146" i="7"/>
  <c r="CX160" i="7"/>
  <c r="CY160" i="7"/>
  <c r="CV160" i="7"/>
  <c r="E153" i="10" s="1"/>
  <c r="DE162" i="7"/>
  <c r="CW145" i="7"/>
  <c r="DE160" i="7"/>
  <c r="DD160" i="7"/>
  <c r="DE155" i="7"/>
  <c r="DB160" i="7"/>
  <c r="K153" i="10" s="1"/>
  <c r="DA111" i="7"/>
  <c r="CZ117" i="7"/>
  <c r="DA57" i="7"/>
  <c r="DB49" i="7"/>
  <c r="CY49" i="7"/>
  <c r="H42" i="10" s="1"/>
  <c r="DA49" i="7"/>
  <c r="DE49" i="7"/>
  <c r="DD49" i="7"/>
  <c r="CZ49" i="7"/>
  <c r="CX49" i="7"/>
  <c r="CW49" i="7"/>
  <c r="CX57" i="7"/>
  <c r="CY57" i="7"/>
  <c r="DE57" i="7"/>
  <c r="CZ57" i="7"/>
  <c r="CV57" i="7"/>
  <c r="DC57" i="7"/>
  <c r="DA50" i="7"/>
  <c r="J43" i="10" s="1"/>
  <c r="DB50" i="7"/>
  <c r="DD57" i="7"/>
  <c r="DB57" i="7"/>
  <c r="DD62" i="7"/>
  <c r="M55" i="10" s="1"/>
  <c r="X52" i="5"/>
  <c r="K52" i="5" s="1"/>
  <c r="DD27" i="7"/>
  <c r="W52" i="5"/>
  <c r="J52" i="5" s="1"/>
  <c r="Z44" i="5"/>
  <c r="M44" i="5" s="1"/>
  <c r="CY20" i="7"/>
  <c r="U52" i="5"/>
  <c r="H52" i="5" s="1"/>
  <c r="DB27" i="7"/>
  <c r="AA44" i="5"/>
  <c r="N44" i="5" s="1"/>
  <c r="CW27" i="7"/>
  <c r="CY41" i="7"/>
  <c r="T52" i="5"/>
  <c r="G52" i="5" s="1"/>
  <c r="S52" i="5"/>
  <c r="F52" i="5" s="1"/>
  <c r="CX27" i="7"/>
  <c r="CW20" i="7"/>
  <c r="Y52" i="5"/>
  <c r="L52" i="5" s="1"/>
  <c r="CY27" i="7"/>
  <c r="H20" i="10" s="1"/>
  <c r="V60" i="5"/>
  <c r="I60" i="5" s="1"/>
  <c r="DD26" i="7"/>
  <c r="DE26" i="7"/>
  <c r="CX26" i="7"/>
  <c r="DA26" i="7"/>
  <c r="J19" i="10" s="1"/>
  <c r="CZ26" i="7"/>
  <c r="R52" i="5"/>
  <c r="E52" i="5" s="1"/>
  <c r="DD20" i="7"/>
  <c r="DE214" i="7"/>
  <c r="DA221" i="7"/>
  <c r="CW182" i="7"/>
  <c r="DD177" i="7"/>
  <c r="DD312" i="7"/>
  <c r="CX177" i="7"/>
  <c r="CZ214" i="7"/>
  <c r="DD94" i="7"/>
  <c r="M87" i="10" s="1"/>
  <c r="CZ94" i="7"/>
  <c r="DA190" i="7"/>
  <c r="CV215" i="7"/>
  <c r="DC282" i="7"/>
  <c r="DE312" i="7"/>
  <c r="N305" i="10" s="1"/>
  <c r="CZ177" i="7"/>
  <c r="CY190" i="7"/>
  <c r="DA215" i="7"/>
  <c r="J208" i="10" s="1"/>
  <c r="DD221" i="7"/>
  <c r="DB201" i="7"/>
  <c r="CX201" i="7"/>
  <c r="DE282" i="7"/>
  <c r="DB282" i="7"/>
  <c r="DE288" i="7"/>
  <c r="CV288" i="7"/>
  <c r="DC288" i="7"/>
  <c r="CW87" i="7"/>
  <c r="DD190" i="7"/>
  <c r="CY288" i="7"/>
  <c r="DD201" i="7"/>
  <c r="CZ87" i="7"/>
  <c r="CV221" i="7"/>
  <c r="DA282" i="7"/>
  <c r="DA312" i="7"/>
  <c r="DD102" i="7"/>
  <c r="DE94" i="7"/>
  <c r="N87" i="10" s="1"/>
  <c r="DA94" i="7"/>
  <c r="CY177" i="7"/>
  <c r="CW177" i="7"/>
  <c r="CV185" i="7"/>
  <c r="CY221" i="7"/>
  <c r="H214" i="10" s="1"/>
  <c r="CW213" i="7"/>
  <c r="CW206" i="7"/>
  <c r="DB214" i="7"/>
  <c r="DC213" i="7"/>
  <c r="L206" i="10" s="1"/>
  <c r="DB213" i="7"/>
  <c r="DA206" i="7"/>
  <c r="DB275" i="7"/>
  <c r="DA288" i="7"/>
  <c r="CX291" i="7"/>
  <c r="DA78" i="7"/>
  <c r="J71" i="10" s="1"/>
  <c r="DD87" i="7"/>
  <c r="DC94" i="7"/>
  <c r="DA102" i="7"/>
  <c r="DC201" i="7"/>
  <c r="L194" i="10" s="1"/>
  <c r="CW288" i="7"/>
  <c r="DD258" i="7"/>
  <c r="CY78" i="7"/>
  <c r="CY94" i="7"/>
  <c r="CV175" i="7"/>
  <c r="CY182" i="7"/>
  <c r="H175" i="10" s="1"/>
  <c r="DE177" i="7"/>
  <c r="CX190" i="7"/>
  <c r="DC182" i="7"/>
  <c r="DB215" i="7"/>
  <c r="DB205" i="7"/>
  <c r="CV205" i="7"/>
  <c r="DE201" i="7"/>
  <c r="N194" i="10" s="1"/>
  <c r="DC205" i="7"/>
  <c r="DA214" i="7"/>
  <c r="DA213" i="7"/>
  <c r="DC229" i="7"/>
  <c r="CV229" i="7"/>
  <c r="CW282" i="7"/>
  <c r="DB258" i="7"/>
  <c r="DC275" i="7"/>
  <c r="CZ282" i="7"/>
  <c r="CX312" i="7"/>
  <c r="DB291" i="7"/>
  <c r="CW312" i="7"/>
  <c r="CX78" i="7"/>
  <c r="CW94" i="7"/>
  <c r="CX206" i="7"/>
  <c r="DA258" i="7"/>
  <c r="CW56" i="7"/>
  <c r="CY87" i="7"/>
  <c r="CW102" i="7"/>
  <c r="F95" i="10" s="1"/>
  <c r="CW185" i="7"/>
  <c r="DA182" i="7"/>
  <c r="DB177" i="7"/>
  <c r="DE215" i="7"/>
  <c r="CZ205" i="7"/>
  <c r="CW205" i="7"/>
  <c r="DE213" i="7"/>
  <c r="CY201" i="7"/>
  <c r="DC214" i="7"/>
  <c r="CX213" i="7"/>
  <c r="CX205" i="7"/>
  <c r="G198" i="10" s="1"/>
  <c r="DC243" i="7"/>
  <c r="CX258" i="7"/>
  <c r="CW275" i="7"/>
  <c r="CZ312" i="7"/>
  <c r="CV312" i="7"/>
  <c r="E305" i="10" s="1"/>
  <c r="DB312" i="7"/>
  <c r="CZ291" i="7"/>
  <c r="DC291" i="7"/>
  <c r="CY291" i="7"/>
  <c r="DC78" i="7"/>
  <c r="DB94" i="7"/>
  <c r="K87" i="10" s="1"/>
  <c r="CX175" i="7"/>
  <c r="DD182" i="7"/>
  <c r="CY214" i="7"/>
  <c r="DC258" i="7"/>
  <c r="DA205" i="7"/>
  <c r="CV78" i="7"/>
  <c r="CW175" i="7"/>
  <c r="DE175" i="7"/>
  <c r="DC190" i="7"/>
  <c r="CZ175" i="7"/>
  <c r="DC177" i="7"/>
  <c r="L170" i="10" s="1"/>
  <c r="DB190" i="7"/>
  <c r="K183" i="10" s="1"/>
  <c r="CV182" i="7"/>
  <c r="CX221" i="7"/>
  <c r="G214" i="10" s="1"/>
  <c r="DD205" i="7"/>
  <c r="CW201" i="7"/>
  <c r="DB206" i="7"/>
  <c r="CZ201" i="7"/>
  <c r="CV275" i="7"/>
  <c r="CV282" i="7"/>
  <c r="CY258" i="7"/>
  <c r="DE275" i="7"/>
  <c r="DD291" i="7"/>
  <c r="CX288" i="7"/>
  <c r="DD288" i="7"/>
  <c r="CZ288" i="7"/>
  <c r="DE291" i="7"/>
  <c r="DE87" i="7"/>
  <c r="CV102" i="7"/>
  <c r="DD185" i="7"/>
  <c r="CW214" i="7"/>
  <c r="CW258" i="7"/>
  <c r="CV87" i="7"/>
  <c r="E80" i="10" s="1"/>
  <c r="DC87" i="7"/>
  <c r="DA87" i="7"/>
  <c r="J80" i="10" s="1"/>
  <c r="CX185" i="7"/>
  <c r="DD175" i="7"/>
  <c r="M168" i="10" s="1"/>
  <c r="DA175" i="7"/>
  <c r="DE182" i="7"/>
  <c r="DE190" i="7"/>
  <c r="CY185" i="7"/>
  <c r="CZ206" i="7"/>
  <c r="CV206" i="7"/>
  <c r="E199" i="10" s="1"/>
  <c r="CZ221" i="7"/>
  <c r="DE206" i="7"/>
  <c r="N199" i="10" s="1"/>
  <c r="CX215" i="7"/>
  <c r="CY215" i="7"/>
  <c r="CZ215" i="7"/>
  <c r="DA229" i="7"/>
  <c r="DB243" i="7"/>
  <c r="CX229" i="7"/>
  <c r="CX275" i="7"/>
  <c r="CZ258" i="7"/>
  <c r="DD282" i="7"/>
  <c r="M275" i="10" s="1"/>
  <c r="DC312" i="7"/>
  <c r="CW291" i="7"/>
  <c r="DD78" i="7"/>
  <c r="CX87" i="7"/>
  <c r="CZ182" i="7"/>
  <c r="CV214" i="7"/>
  <c r="CW78" i="7"/>
  <c r="CV94" i="7"/>
  <c r="E87" i="10" s="1"/>
  <c r="DB102" i="7"/>
  <c r="CZ102" i="7"/>
  <c r="DE185" i="7"/>
  <c r="DB182" i="7"/>
  <c r="K175" i="10" s="1"/>
  <c r="CZ190" i="7"/>
  <c r="CW190" i="7"/>
  <c r="CZ185" i="7"/>
  <c r="CW215" i="7"/>
  <c r="DA201" i="7"/>
  <c r="CW221" i="7"/>
  <c r="DC215" i="7"/>
  <c r="DE205" i="7"/>
  <c r="DC221" i="7"/>
  <c r="DB221" i="7"/>
  <c r="K214" i="10" s="1"/>
  <c r="CY229" i="7"/>
  <c r="DE229" i="7"/>
  <c r="N222" i="10" s="1"/>
  <c r="CX282" i="7"/>
  <c r="CY275" i="7"/>
  <c r="DA291" i="7"/>
  <c r="CZ78" i="7"/>
  <c r="DA177" i="7"/>
  <c r="DC185" i="7"/>
  <c r="DD214" i="7"/>
  <c r="DB175" i="7"/>
  <c r="K168" i="10" s="1"/>
  <c r="DA31" i="7"/>
  <c r="DD289" i="7"/>
  <c r="CX289" i="7"/>
  <c r="CY28" i="7"/>
  <c r="CX31" i="7"/>
  <c r="G24" i="10" s="1"/>
  <c r="CZ289" i="7"/>
  <c r="I282" i="10" s="1"/>
  <c r="D72" i="10"/>
  <c r="D79" i="10" s="1"/>
  <c r="D86" i="10" s="1"/>
  <c r="D93" i="10" s="1"/>
  <c r="CX28" i="7"/>
  <c r="CZ31" i="7"/>
  <c r="DC31" i="7"/>
  <c r="CX41" i="7"/>
  <c r="DC41" i="7"/>
  <c r="L34" i="10" s="1"/>
  <c r="DE88" i="7"/>
  <c r="DC147" i="7"/>
  <c r="DE289" i="7"/>
  <c r="CY31" i="7"/>
  <c r="CZ41" i="7"/>
  <c r="DB191" i="7"/>
  <c r="K184" i="10" s="1"/>
  <c r="CV289" i="7"/>
  <c r="DB289" i="7"/>
  <c r="DD147" i="7"/>
  <c r="CV31" i="7"/>
  <c r="E24" i="10" s="1"/>
  <c r="CW31" i="7"/>
  <c r="DE41" i="7"/>
  <c r="DE147" i="7"/>
  <c r="N140" i="10" s="1"/>
  <c r="DE31" i="7"/>
  <c r="N24" i="10" s="1"/>
  <c r="CZ147" i="7"/>
  <c r="DA41" i="7"/>
  <c r="DB41" i="7"/>
  <c r="K34" i="10" s="1"/>
  <c r="CX171" i="7"/>
  <c r="CW289" i="7"/>
  <c r="CY289" i="7"/>
  <c r="DD25" i="7"/>
  <c r="M18" i="10" s="1"/>
  <c r="DE25" i="7"/>
  <c r="N18" i="10" s="1"/>
  <c r="DB25" i="7"/>
  <c r="DE48" i="7"/>
  <c r="CX62" i="7"/>
  <c r="G55" i="10" s="1"/>
  <c r="DD48" i="7"/>
  <c r="DC21" i="7"/>
  <c r="DD21" i="7"/>
  <c r="CX281" i="7"/>
  <c r="DE27" i="7"/>
  <c r="CW58" i="7"/>
  <c r="CX58" i="7"/>
  <c r="DC58" i="7"/>
  <c r="CV85" i="7"/>
  <c r="DD88" i="7"/>
  <c r="M81" i="10" s="1"/>
  <c r="CV152" i="7"/>
  <c r="CZ152" i="7"/>
  <c r="DE152" i="7"/>
  <c r="N145" i="10" s="1"/>
  <c r="CV147" i="7"/>
  <c r="E140" i="10" s="1"/>
  <c r="DA168" i="7"/>
  <c r="CZ191" i="7"/>
  <c r="I184" i="10" s="1"/>
  <c r="DE212" i="7"/>
  <c r="DA244" i="7"/>
  <c r="DD244" i="7"/>
  <c r="DA231" i="7"/>
  <c r="DE281" i="7"/>
  <c r="DB281" i="7"/>
  <c r="DD272" i="7"/>
  <c r="DA88" i="7"/>
  <c r="CZ88" i="7"/>
  <c r="DD155" i="7"/>
  <c r="M148" i="10" s="1"/>
  <c r="CZ168" i="7"/>
  <c r="DD191" i="7"/>
  <c r="DA281" i="7"/>
  <c r="CW25" i="7"/>
  <c r="CU59" i="7"/>
  <c r="CX59" i="7" s="1"/>
  <c r="CV231" i="7"/>
  <c r="CX20" i="7"/>
  <c r="DC20" i="7"/>
  <c r="CV25" i="7"/>
  <c r="E18" i="10" s="1"/>
  <c r="CV58" i="7"/>
  <c r="E51" i="10" s="1"/>
  <c r="CV116" i="7"/>
  <c r="DD168" i="7"/>
  <c r="DC281" i="7"/>
  <c r="DC27" i="7"/>
  <c r="DA28" i="7"/>
  <c r="DB58" i="7"/>
  <c r="DC85" i="7"/>
  <c r="CY152" i="7"/>
  <c r="CZ146" i="7"/>
  <c r="CV146" i="7"/>
  <c r="E139" i="10" s="1"/>
  <c r="DB146" i="7"/>
  <c r="CY146" i="7"/>
  <c r="H139" i="10" s="1"/>
  <c r="DA171" i="7"/>
  <c r="DB168" i="7"/>
  <c r="DC191" i="7"/>
  <c r="DC212" i="7"/>
  <c r="CZ244" i="7"/>
  <c r="CV272" i="7"/>
  <c r="E265" i="10" s="1"/>
  <c r="DA272" i="7"/>
  <c r="J265" i="10" s="1"/>
  <c r="CZ281" i="7"/>
  <c r="I274" i="10" s="1"/>
  <c r="DC311" i="7"/>
  <c r="CX88" i="7"/>
  <c r="G81" i="10" s="1"/>
  <c r="DC171" i="7"/>
  <c r="DA25" i="7"/>
  <c r="DE58" i="7"/>
  <c r="DB28" i="7"/>
  <c r="DD28" i="7"/>
  <c r="CY58" i="7"/>
  <c r="H51" i="10" s="1"/>
  <c r="DD85" i="7"/>
  <c r="M78" i="10" s="1"/>
  <c r="CW85" i="7"/>
  <c r="DD162" i="7"/>
  <c r="CZ155" i="7"/>
  <c r="CX162" i="7"/>
  <c r="CY168" i="7"/>
  <c r="DA191" i="7"/>
  <c r="J184" i="10" s="1"/>
  <c r="DC168" i="7"/>
  <c r="CV171" i="7"/>
  <c r="CX212" i="7"/>
  <c r="DB231" i="7"/>
  <c r="CZ231" i="7"/>
  <c r="DE231" i="7"/>
  <c r="CW244" i="7"/>
  <c r="CY281" i="7"/>
  <c r="CW272" i="7"/>
  <c r="DE272" i="7"/>
  <c r="N265" i="10" s="1"/>
  <c r="CW88" i="7"/>
  <c r="CY155" i="7"/>
  <c r="CV168" i="7"/>
  <c r="CW281" i="7"/>
  <c r="DB20" i="7"/>
  <c r="CY25" i="7"/>
  <c r="CW168" i="7"/>
  <c r="DE28" i="7"/>
  <c r="DD58" i="7"/>
  <c r="CZ58" i="7"/>
  <c r="CV88" i="7"/>
  <c r="E81" i="10" s="1"/>
  <c r="CY85" i="7"/>
  <c r="DA147" i="7"/>
  <c r="J140" i="10" s="1"/>
  <c r="DB152" i="7"/>
  <c r="K145" i="10" s="1"/>
  <c r="CX147" i="7"/>
  <c r="CZ162" i="7"/>
  <c r="I155" i="10" s="1"/>
  <c r="DC162" i="7"/>
  <c r="CZ212" i="7"/>
  <c r="DC272" i="7"/>
  <c r="DD281" i="7"/>
  <c r="DD311" i="7"/>
  <c r="M304" i="10" s="1"/>
  <c r="DE311" i="7"/>
  <c r="CY88" i="7"/>
  <c r="CV162" i="7"/>
  <c r="E155" i="10" s="1"/>
  <c r="CU38" i="7"/>
  <c r="CZ38" i="7" s="1"/>
  <c r="I31" i="10" s="1"/>
  <c r="DC25" i="7"/>
  <c r="CZ25" i="7"/>
  <c r="DC155" i="7"/>
  <c r="DC152" i="7"/>
  <c r="CX146" i="7"/>
  <c r="DA152" i="7"/>
  <c r="CY147" i="7"/>
  <c r="H140" i="10" s="1"/>
  <c r="CY191" i="7"/>
  <c r="CW171" i="7"/>
  <c r="DB212" i="7"/>
  <c r="CY212" i="7"/>
  <c r="DD231" i="7"/>
  <c r="M224" i="10" s="1"/>
  <c r="CZ272" i="7"/>
  <c r="DB88" i="7"/>
  <c r="K81" i="10" s="1"/>
  <c r="CZ40" i="7"/>
  <c r="I33" i="10" s="1"/>
  <c r="CW147" i="7"/>
  <c r="CV191" i="7"/>
  <c r="CV28" i="7"/>
  <c r="DE85" i="7"/>
  <c r="CZ28" i="7"/>
  <c r="CW28" i="7"/>
  <c r="F21" i="10" s="1"/>
  <c r="CV27" i="7"/>
  <c r="DB85" i="7"/>
  <c r="K78" i="10" s="1"/>
  <c r="CX85" i="7"/>
  <c r="G78" i="10" s="1"/>
  <c r="DA162" i="7"/>
  <c r="J155" i="10" s="1"/>
  <c r="DD152" i="7"/>
  <c r="M145" i="10" s="1"/>
  <c r="CW162" i="7"/>
  <c r="CZ171" i="7"/>
  <c r="CW191" i="7"/>
  <c r="F184" i="10" s="1"/>
  <c r="CX191" i="7"/>
  <c r="DE171" i="7"/>
  <c r="DD171" i="7"/>
  <c r="CX244" i="7"/>
  <c r="G237" i="10" s="1"/>
  <c r="DC244" i="7"/>
  <c r="DB244" i="7"/>
  <c r="DC231" i="7"/>
  <c r="L224" i="10" s="1"/>
  <c r="CY272" i="7"/>
  <c r="CY171" i="7"/>
  <c r="CZ311" i="7"/>
  <c r="DE35" i="7"/>
  <c r="CZ56" i="7"/>
  <c r="DB101" i="7"/>
  <c r="DE117" i="7"/>
  <c r="CZ124" i="7"/>
  <c r="DC124" i="7"/>
  <c r="DC117" i="7"/>
  <c r="DD116" i="7"/>
  <c r="M109" i="10" s="1"/>
  <c r="DA141" i="7"/>
  <c r="DB145" i="7"/>
  <c r="DB153" i="7"/>
  <c r="CV145" i="7"/>
  <c r="CX138" i="7"/>
  <c r="DE183" i="7"/>
  <c r="DC184" i="7"/>
  <c r="DA184" i="7"/>
  <c r="CZ220" i="7"/>
  <c r="I213" i="10" s="1"/>
  <c r="DE220" i="7"/>
  <c r="N213" i="10" s="1"/>
  <c r="DB238" i="7"/>
  <c r="K231" i="10" s="1"/>
  <c r="DD243" i="7"/>
  <c r="M236" i="10" s="1"/>
  <c r="CW251" i="7"/>
  <c r="CY267" i="7"/>
  <c r="DC261" i="7"/>
  <c r="CZ267" i="7"/>
  <c r="DB139" i="7"/>
  <c r="DA220" i="7"/>
  <c r="DA274" i="7"/>
  <c r="CU287" i="7"/>
  <c r="DE287" i="7" s="1"/>
  <c r="CU151" i="7"/>
  <c r="CV151" i="7" s="1"/>
  <c r="E144" i="10" s="1"/>
  <c r="CZ21" i="7"/>
  <c r="DA21" i="7"/>
  <c r="J14" i="10" s="1"/>
  <c r="CU227" i="7"/>
  <c r="DE227" i="7" s="1"/>
  <c r="CV20" i="7"/>
  <c r="CZ139" i="7"/>
  <c r="DD267" i="7"/>
  <c r="CY62" i="7"/>
  <c r="DE56" i="7"/>
  <c r="CY35" i="7"/>
  <c r="CZ35" i="7"/>
  <c r="DA35" i="7"/>
  <c r="CW34" i="7"/>
  <c r="CV35" i="7"/>
  <c r="CW50" i="7"/>
  <c r="CX56" i="7"/>
  <c r="DD93" i="7"/>
  <c r="CW124" i="7"/>
  <c r="CV117" i="7"/>
  <c r="DD117" i="7"/>
  <c r="CY116" i="7"/>
  <c r="CY138" i="7"/>
  <c r="CW153" i="7"/>
  <c r="DE153" i="7"/>
  <c r="N146" i="10" s="1"/>
  <c r="CX153" i="7"/>
  <c r="CV153" i="7"/>
  <c r="CX183" i="7"/>
  <c r="DB184" i="7"/>
  <c r="CX220" i="7"/>
  <c r="CY220" i="7"/>
  <c r="CW243" i="7"/>
  <c r="DE243" i="7"/>
  <c r="CV243" i="7"/>
  <c r="DD252" i="7"/>
  <c r="DD238" i="7"/>
  <c r="M231" i="10" s="1"/>
  <c r="CY261" i="7"/>
  <c r="CX267" i="7"/>
  <c r="G260" i="10" s="1"/>
  <c r="DD274" i="7"/>
  <c r="CZ141" i="7"/>
  <c r="DD153" i="7"/>
  <c r="DD220" i="7"/>
  <c r="DB261" i="7"/>
  <c r="CV267" i="7"/>
  <c r="DE274" i="7"/>
  <c r="N267" i="10" s="1"/>
  <c r="DD139" i="7"/>
  <c r="M132" i="10" s="1"/>
  <c r="CY139" i="7"/>
  <c r="DB267" i="7"/>
  <c r="CW62" i="7"/>
  <c r="F55" i="10" s="1"/>
  <c r="CW101" i="7"/>
  <c r="F94" i="10" s="1"/>
  <c r="DC138" i="7"/>
  <c r="DA139" i="7"/>
  <c r="CX35" i="7"/>
  <c r="CV50" i="7"/>
  <c r="E43" i="10" s="1"/>
  <c r="CY56" i="7"/>
  <c r="DC101" i="7"/>
  <c r="L94" i="10" s="1"/>
  <c r="DD111" i="7"/>
  <c r="M104" i="10" s="1"/>
  <c r="DE124" i="7"/>
  <c r="CZ111" i="7"/>
  <c r="DE111" i="7"/>
  <c r="N104" i="10" s="1"/>
  <c r="DC145" i="7"/>
  <c r="CW141" i="7"/>
  <c r="CW183" i="7"/>
  <c r="DE184" i="7"/>
  <c r="DC183" i="7"/>
  <c r="CX184" i="7"/>
  <c r="CW252" i="7"/>
  <c r="CX243" i="7"/>
  <c r="CV252" i="7"/>
  <c r="CV238" i="7"/>
  <c r="DA138" i="7"/>
  <c r="DA183" i="7"/>
  <c r="DC139" i="7"/>
  <c r="DB62" i="7"/>
  <c r="DE101" i="7"/>
  <c r="DD141" i="7"/>
  <c r="CX238" i="7"/>
  <c r="DD50" i="7"/>
  <c r="DB56" i="7"/>
  <c r="K49" i="10" s="1"/>
  <c r="DC56" i="7"/>
  <c r="CV56" i="7"/>
  <c r="CX111" i="7"/>
  <c r="CX124" i="7"/>
  <c r="DA117" i="7"/>
  <c r="CW111" i="7"/>
  <c r="F104" i="10" s="1"/>
  <c r="DB124" i="7"/>
  <c r="K117" i="10" s="1"/>
  <c r="CY117" i="7"/>
  <c r="CX141" i="7"/>
  <c r="DC141" i="7"/>
  <c r="CZ138" i="7"/>
  <c r="DE141" i="7"/>
  <c r="CV184" i="7"/>
  <c r="E177" i="10" s="1"/>
  <c r="CZ243" i="7"/>
  <c r="CX251" i="7"/>
  <c r="CY243" i="7"/>
  <c r="CY251" i="7"/>
  <c r="DC267" i="7"/>
  <c r="DD261" i="7"/>
  <c r="CW274" i="7"/>
  <c r="F267" i="10" s="1"/>
  <c r="DD124" i="7"/>
  <c r="M117" i="10" s="1"/>
  <c r="CV138" i="7"/>
  <c r="E131" i="10" s="1"/>
  <c r="CZ238" i="7"/>
  <c r="CZ261" i="7"/>
  <c r="D74" i="10"/>
  <c r="D81" i="10" s="1"/>
  <c r="D88" i="10" s="1"/>
  <c r="D95" i="10" s="1"/>
  <c r="CU17" i="7"/>
  <c r="DE139" i="7"/>
  <c r="DA251" i="7"/>
  <c r="CV139" i="7"/>
  <c r="E132" i="10" s="1"/>
  <c r="DC62" i="7"/>
  <c r="CW220" i="7"/>
  <c r="DC252" i="7"/>
  <c r="DE238" i="7"/>
  <c r="DB252" i="7"/>
  <c r="K245" i="10" s="1"/>
  <c r="CX139" i="7"/>
  <c r="DE62" i="7"/>
  <c r="CY34" i="7"/>
  <c r="H27" i="10" s="1"/>
  <c r="DC35" i="7"/>
  <c r="DD34" i="7"/>
  <c r="DC50" i="7"/>
  <c r="CX50" i="7"/>
  <c r="CW117" i="7"/>
  <c r="CY111" i="7"/>
  <c r="CV124" i="7"/>
  <c r="DD138" i="7"/>
  <c r="M131" i="10" s="1"/>
  <c r="DB141" i="7"/>
  <c r="CX145" i="7"/>
  <c r="CW138" i="7"/>
  <c r="F131" i="10" s="1"/>
  <c r="CY184" i="7"/>
  <c r="CV183" i="7"/>
  <c r="E176" i="10" s="1"/>
  <c r="DD183" i="7"/>
  <c r="DB251" i="7"/>
  <c r="K244" i="10" s="1"/>
  <c r="CY252" i="7"/>
  <c r="CV251" i="7"/>
  <c r="CV261" i="7"/>
  <c r="E254" i="10" s="1"/>
  <c r="CY238" i="7"/>
  <c r="CV62" i="7"/>
  <c r="E55" i="10" s="1"/>
  <c r="DB35" i="7"/>
  <c r="CY101" i="7"/>
  <c r="CY124" i="7"/>
  <c r="DC220" i="7"/>
  <c r="CZ101" i="7"/>
  <c r="I94" i="10" s="1"/>
  <c r="CX252" i="7"/>
  <c r="CX34" i="7"/>
  <c r="DD35" i="7"/>
  <c r="M28" i="10" s="1"/>
  <c r="CV34" i="7"/>
  <c r="E27" i="10" s="1"/>
  <c r="CY50" i="7"/>
  <c r="CZ50" i="7"/>
  <c r="I43" i="10" s="1"/>
  <c r="DA56" i="7"/>
  <c r="J49" i="10" s="1"/>
  <c r="CV101" i="7"/>
  <c r="DD101" i="7"/>
  <c r="DC111" i="7"/>
  <c r="L104" i="10" s="1"/>
  <c r="CX117" i="7"/>
  <c r="CW116" i="7"/>
  <c r="F109" i="10" s="1"/>
  <c r="CY141" i="7"/>
  <c r="CY145" i="7"/>
  <c r="CZ153" i="7"/>
  <c r="I146" i="10" s="1"/>
  <c r="CW184" i="7"/>
  <c r="DA238" i="7"/>
  <c r="CZ252" i="7"/>
  <c r="DD251" i="7"/>
  <c r="CX274" i="7"/>
  <c r="CV274" i="7"/>
  <c r="E267" i="10" s="1"/>
  <c r="DA101" i="7"/>
  <c r="CU301" i="7"/>
  <c r="DD301" i="7" s="1"/>
  <c r="CW41" i="7"/>
  <c r="DD41" i="7"/>
  <c r="CZ108" i="7"/>
  <c r="CW108" i="7"/>
  <c r="CU294" i="7"/>
  <c r="DD294" i="7" s="1"/>
  <c r="CX108" i="7"/>
  <c r="CV108" i="7"/>
  <c r="DD108" i="7"/>
  <c r="CU96" i="7"/>
  <c r="DC96" i="7" s="1"/>
  <c r="CY108" i="7"/>
  <c r="H101" i="10" s="1"/>
  <c r="DE108" i="7"/>
  <c r="N101" i="10" s="1"/>
  <c r="DA108" i="7"/>
  <c r="DC108" i="7"/>
  <c r="CU73" i="7"/>
  <c r="CV73" i="7" s="1"/>
  <c r="E66" i="10" s="1"/>
  <c r="DE93" i="7"/>
  <c r="DA110" i="7"/>
  <c r="CX110" i="7"/>
  <c r="CW110" i="7"/>
  <c r="CY110" i="7"/>
  <c r="DE110" i="7"/>
  <c r="N103" i="10" s="1"/>
  <c r="CZ110" i="7"/>
  <c r="DB110" i="7"/>
  <c r="CV110" i="7"/>
  <c r="DC110" i="7"/>
  <c r="L103" i="10" s="1"/>
  <c r="DD110" i="7"/>
  <c r="DC118" i="7"/>
  <c r="DA118" i="7"/>
  <c r="CY118" i="7"/>
  <c r="CX118" i="7"/>
  <c r="DB118" i="7"/>
  <c r="K111" i="10" s="1"/>
  <c r="DE118" i="7"/>
  <c r="CZ118" i="7"/>
  <c r="CV118" i="7"/>
  <c r="DD118" i="7"/>
  <c r="CW118" i="7"/>
  <c r="CX55" i="7"/>
  <c r="DE55" i="7"/>
  <c r="CW55" i="7"/>
  <c r="F48" i="10" s="1"/>
  <c r="DD55" i="7"/>
  <c r="DC55" i="7"/>
  <c r="CV55" i="7"/>
  <c r="CY55" i="7"/>
  <c r="DA55" i="7"/>
  <c r="CZ55" i="7"/>
  <c r="DB55" i="7"/>
  <c r="CU129" i="7"/>
  <c r="DC129" i="7" s="1"/>
  <c r="L122" i="10" s="1"/>
  <c r="CU241" i="7"/>
  <c r="CX39" i="7"/>
  <c r="DD39" i="7"/>
  <c r="CV39" i="7"/>
  <c r="E32" i="10" s="1"/>
  <c r="DA39" i="7"/>
  <c r="DB39" i="7"/>
  <c r="K32" i="10" s="1"/>
  <c r="CW39" i="7"/>
  <c r="CY39" i="7"/>
  <c r="DE39" i="7"/>
  <c r="CZ39" i="7"/>
  <c r="DC39" i="7"/>
  <c r="L32" i="10" s="1"/>
  <c r="CU115" i="7"/>
  <c r="DC115" i="7" s="1"/>
  <c r="D38" i="5"/>
  <c r="D23" i="7"/>
  <c r="CX18" i="7"/>
  <c r="CU158" i="7"/>
  <c r="CY158" i="7" s="1"/>
  <c r="CU52" i="7"/>
  <c r="DC52" i="7" s="1"/>
  <c r="CU142" i="7"/>
  <c r="CU186" i="7"/>
  <c r="CU204" i="7"/>
  <c r="CV236" i="7"/>
  <c r="E229" i="10" s="1"/>
  <c r="CY236" i="7"/>
  <c r="H229" i="10" s="1"/>
  <c r="CZ236" i="7"/>
  <c r="DB236" i="7"/>
  <c r="K229" i="10" s="1"/>
  <c r="DD236" i="7"/>
  <c r="DC236" i="7"/>
  <c r="DA236" i="7"/>
  <c r="DE236" i="7"/>
  <c r="CX236" i="7"/>
  <c r="CW236" i="7"/>
  <c r="CY131" i="7"/>
  <c r="CZ131" i="7"/>
  <c r="DD131" i="7"/>
  <c r="DA131" i="7"/>
  <c r="J124" i="10" s="1"/>
  <c r="CV131" i="7"/>
  <c r="E124" i="10" s="1"/>
  <c r="DB131" i="7"/>
  <c r="DC131" i="7"/>
  <c r="CX131" i="7"/>
  <c r="DE131" i="7"/>
  <c r="CW131" i="7"/>
  <c r="CW18" i="7"/>
  <c r="CU91" i="7"/>
  <c r="CY91" i="7" s="1"/>
  <c r="CU122" i="7"/>
  <c r="DC122" i="7" s="1"/>
  <c r="L115" i="10" s="1"/>
  <c r="DA178" i="7"/>
  <c r="J171" i="10" s="1"/>
  <c r="CV178" i="7"/>
  <c r="E171" i="10" s="1"/>
  <c r="DD178" i="7"/>
  <c r="DB178" i="7"/>
  <c r="K171" i="10" s="1"/>
  <c r="CY178" i="7"/>
  <c r="CX178" i="7"/>
  <c r="CW178" i="7"/>
  <c r="DC178" i="7"/>
  <c r="DE178" i="7"/>
  <c r="CZ178" i="7"/>
  <c r="CU278" i="7"/>
  <c r="CZ278" i="7" s="1"/>
  <c r="CY99" i="7"/>
  <c r="DB99" i="7"/>
  <c r="K92" i="10" s="1"/>
  <c r="CZ99" i="7"/>
  <c r="DA99" i="7"/>
  <c r="J92" i="10" s="1"/>
  <c r="DC99" i="7"/>
  <c r="CW99" i="7"/>
  <c r="DE99" i="7"/>
  <c r="N92" i="10" s="1"/>
  <c r="DD99" i="7"/>
  <c r="CV99" i="7"/>
  <c r="CU24" i="7"/>
  <c r="DA24" i="7" s="1"/>
  <c r="DC279" i="7"/>
  <c r="CX279" i="7"/>
  <c r="G272" i="10" s="1"/>
  <c r="CZ279" i="7"/>
  <c r="I272" i="10" s="1"/>
  <c r="DE279" i="7"/>
  <c r="CW279" i="7"/>
  <c r="CY279" i="7"/>
  <c r="DD279" i="7"/>
  <c r="M272" i="10" s="1"/>
  <c r="DA279" i="7"/>
  <c r="DB279" i="7"/>
  <c r="K272" i="10" s="1"/>
  <c r="CV279" i="7"/>
  <c r="E272" i="10" s="1"/>
  <c r="CU66" i="7"/>
  <c r="CY69" i="7"/>
  <c r="CZ69" i="7"/>
  <c r="DA69" i="7"/>
  <c r="CX69" i="7"/>
  <c r="CV69" i="7"/>
  <c r="DD69" i="7"/>
  <c r="DC69" i="7"/>
  <c r="L62" i="10" s="1"/>
  <c r="CW69" i="7"/>
  <c r="F62" i="10" s="1"/>
  <c r="DE69" i="7"/>
  <c r="DA18" i="7"/>
  <c r="CV21" i="7"/>
  <c r="DE18" i="7"/>
  <c r="N11" i="10" s="1"/>
  <c r="CU223" i="7"/>
  <c r="CY223" i="7" s="1"/>
  <c r="CU308" i="7"/>
  <c r="CV308" i="7" s="1"/>
  <c r="CU163" i="7"/>
  <c r="CU218" i="7"/>
  <c r="CX218" i="7" s="1"/>
  <c r="CZ109" i="7"/>
  <c r="CY109" i="7"/>
  <c r="DA109" i="7"/>
  <c r="CX109" i="7"/>
  <c r="DB109" i="7"/>
  <c r="K102" i="10" s="1"/>
  <c r="CV109" i="7"/>
  <c r="DD109" i="7"/>
  <c r="M102" i="10" s="1"/>
  <c r="CW109" i="7"/>
  <c r="F102" i="10" s="1"/>
  <c r="DE109" i="7"/>
  <c r="N102" i="10" s="1"/>
  <c r="DC109" i="7"/>
  <c r="DB200" i="7"/>
  <c r="K193" i="10" s="1"/>
  <c r="CY200" i="7"/>
  <c r="DC200" i="7"/>
  <c r="L193" i="10" s="1"/>
  <c r="CV200" i="7"/>
  <c r="CW200" i="7"/>
  <c r="CZ200" i="7"/>
  <c r="CX200" i="7"/>
  <c r="DE200" i="7"/>
  <c r="DA200" i="7"/>
  <c r="DD200" i="7"/>
  <c r="CU36" i="7"/>
  <c r="CU68" i="7"/>
  <c r="CU121" i="7"/>
  <c r="CW121" i="7" s="1"/>
  <c r="CU84" i="7"/>
  <c r="DE84" i="7" s="1"/>
  <c r="CU126" i="7"/>
  <c r="CZ18" i="7"/>
  <c r="CU174" i="7"/>
  <c r="CU128" i="7"/>
  <c r="DE128" i="7" s="1"/>
  <c r="CU107" i="7"/>
  <c r="CU54" i="7"/>
  <c r="DB54" i="7" s="1"/>
  <c r="K47" i="10" s="1"/>
  <c r="CY21" i="7"/>
  <c r="CU156" i="7"/>
  <c r="CU172" i="7"/>
  <c r="CU197" i="7"/>
  <c r="DB260" i="7"/>
  <c r="CV260" i="7"/>
  <c r="DC260" i="7"/>
  <c r="L253" i="10" s="1"/>
  <c r="DA260" i="7"/>
  <c r="CW260" i="7"/>
  <c r="DD260" i="7"/>
  <c r="M253" i="10" s="1"/>
  <c r="CY260" i="7"/>
  <c r="DE260" i="7"/>
  <c r="CX260" i="7"/>
  <c r="CZ260" i="7"/>
  <c r="I253" i="10" s="1"/>
  <c r="D40" i="5"/>
  <c r="D25" i="7"/>
  <c r="CU246" i="7"/>
  <c r="CV246" i="7" s="1"/>
  <c r="E239" i="10" s="1"/>
  <c r="CX249" i="7"/>
  <c r="CW249" i="7"/>
  <c r="CY249" i="7"/>
  <c r="DE249" i="7"/>
  <c r="CV249" i="7"/>
  <c r="DB249" i="7"/>
  <c r="DD249" i="7"/>
  <c r="CZ249" i="7"/>
  <c r="I242" i="10" s="1"/>
  <c r="DC249" i="7"/>
  <c r="L242" i="10" s="1"/>
  <c r="DA249" i="7"/>
  <c r="CU133" i="7"/>
  <c r="CU188" i="7"/>
  <c r="CU276" i="7"/>
  <c r="DD18" i="7"/>
  <c r="CU292" i="7"/>
  <c r="DA292" i="7" s="1"/>
  <c r="DC70" i="7"/>
  <c r="CY70" i="7"/>
  <c r="DB70" i="7"/>
  <c r="DA70" i="7"/>
  <c r="J63" i="10" s="1"/>
  <c r="CX70" i="7"/>
  <c r="DD70" i="7"/>
  <c r="M63" i="10" s="1"/>
  <c r="CV70" i="7"/>
  <c r="E63" i="10" s="1"/>
  <c r="CW70" i="7"/>
  <c r="CZ70" i="7"/>
  <c r="DE70" i="7"/>
  <c r="N63" i="10" s="1"/>
  <c r="DA199" i="7"/>
  <c r="DE199" i="7"/>
  <c r="CW199" i="7"/>
  <c r="CY199" i="7"/>
  <c r="DB199" i="7"/>
  <c r="DC199" i="7"/>
  <c r="CX199" i="7"/>
  <c r="DD199" i="7"/>
  <c r="M192" i="10" s="1"/>
  <c r="CV199" i="7"/>
  <c r="E192" i="10" s="1"/>
  <c r="CZ199" i="7"/>
  <c r="I192" i="10" s="1"/>
  <c r="CX230" i="7"/>
  <c r="CZ230" i="7"/>
  <c r="DC230" i="7"/>
  <c r="DB230" i="7"/>
  <c r="K223" i="10" s="1"/>
  <c r="DA230" i="7"/>
  <c r="J223" i="10" s="1"/>
  <c r="CY230" i="7"/>
  <c r="CW230" i="7"/>
  <c r="DE230" i="7"/>
  <c r="N223" i="10" s="1"/>
  <c r="DD230" i="7"/>
  <c r="CV230" i="7"/>
  <c r="CW259" i="7"/>
  <c r="DE259" i="7"/>
  <c r="CX259" i="7"/>
  <c r="G252" i="10" s="1"/>
  <c r="DA259" i="7"/>
  <c r="CZ259" i="7"/>
  <c r="DB259" i="7"/>
  <c r="CY259" i="7"/>
  <c r="DD259" i="7"/>
  <c r="DC259" i="7"/>
  <c r="CV259" i="7"/>
  <c r="DC18" i="7"/>
  <c r="CU211" i="7"/>
  <c r="DA211" i="7" s="1"/>
  <c r="DC298" i="7"/>
  <c r="CV298" i="7"/>
  <c r="E291" i="10" s="1"/>
  <c r="DD298" i="7"/>
  <c r="CX298" i="7"/>
  <c r="CY298" i="7"/>
  <c r="CW298" i="7"/>
  <c r="DA298" i="7"/>
  <c r="DE298" i="7"/>
  <c r="DB298" i="7"/>
  <c r="CZ298" i="7"/>
  <c r="CU29" i="7"/>
  <c r="DB207" i="7"/>
  <c r="DD207" i="7"/>
  <c r="CW207" i="7"/>
  <c r="CV207" i="7"/>
  <c r="DE207" i="7"/>
  <c r="N200" i="10" s="1"/>
  <c r="CY207" i="7"/>
  <c r="DC207" i="7"/>
  <c r="DA207" i="7"/>
  <c r="CZ207" i="7"/>
  <c r="CX207" i="7"/>
  <c r="CU193" i="7"/>
  <c r="CV193" i="7" s="1"/>
  <c r="CU61" i="7"/>
  <c r="CY61" i="7" s="1"/>
  <c r="CU271" i="7"/>
  <c r="DA64" i="7"/>
  <c r="DB64" i="7"/>
  <c r="CX64" i="7"/>
  <c r="DE64" i="7"/>
  <c r="CW64" i="7"/>
  <c r="DD64" i="7"/>
  <c r="CV64" i="7"/>
  <c r="DC64" i="7"/>
  <c r="CY64" i="7"/>
  <c r="CZ64" i="7"/>
  <c r="DA290" i="7"/>
  <c r="DB290" i="7"/>
  <c r="DD290" i="7"/>
  <c r="DC290" i="7"/>
  <c r="CW290" i="7"/>
  <c r="CX290" i="7"/>
  <c r="G283" i="10" s="1"/>
  <c r="DE290" i="7"/>
  <c r="CY290" i="7"/>
  <c r="CZ290" i="7"/>
  <c r="CV290" i="7"/>
  <c r="CV18" i="7"/>
  <c r="CU112" i="7"/>
  <c r="CY198" i="7"/>
  <c r="DA198" i="7"/>
  <c r="CV198" i="7"/>
  <c r="E191" i="10" s="1"/>
  <c r="DC198" i="7"/>
  <c r="DE198" i="7"/>
  <c r="N191" i="10" s="1"/>
  <c r="DB198" i="7"/>
  <c r="K191" i="10" s="1"/>
  <c r="CX198" i="7"/>
  <c r="G191" i="10" s="1"/>
  <c r="DD198" i="7"/>
  <c r="CW198" i="7"/>
  <c r="CZ198" i="7"/>
  <c r="D43" i="5"/>
  <c r="D28" i="7"/>
  <c r="DB189" i="7"/>
  <c r="K182" i="10" s="1"/>
  <c r="CW189" i="7"/>
  <c r="F182" i="10" s="1"/>
  <c r="DC189" i="7"/>
  <c r="CZ189" i="7"/>
  <c r="DE189" i="7"/>
  <c r="N182" i="10" s="1"/>
  <c r="CX189" i="7"/>
  <c r="CV189" i="7"/>
  <c r="E182" i="10" s="1"/>
  <c r="CY189" i="7"/>
  <c r="DD189" i="7"/>
  <c r="DA189" i="7"/>
  <c r="J182" i="10" s="1"/>
  <c r="CU167" i="7"/>
  <c r="DA167" i="7" s="1"/>
  <c r="CX32" i="7"/>
  <c r="CZ32" i="7"/>
  <c r="DD32" i="7"/>
  <c r="CV32" i="7"/>
  <c r="E25" i="10" s="1"/>
  <c r="DC32" i="7"/>
  <c r="CY32" i="7"/>
  <c r="CW32" i="7"/>
  <c r="DA32" i="7"/>
  <c r="J25" i="10" s="1"/>
  <c r="DE32" i="7"/>
  <c r="N25" i="10" s="1"/>
  <c r="DB32" i="7"/>
  <c r="K25" i="10" s="1"/>
  <c r="CU262" i="7"/>
  <c r="DD228" i="7"/>
  <c r="CV228" i="7"/>
  <c r="CX228" i="7"/>
  <c r="CY228" i="7"/>
  <c r="DC228" i="7"/>
  <c r="CW228" i="7"/>
  <c r="DB228" i="7"/>
  <c r="DE228" i="7"/>
  <c r="CZ228" i="7"/>
  <c r="DA228" i="7"/>
  <c r="CU313" i="7"/>
  <c r="CX21" i="7"/>
  <c r="DC119" i="7"/>
  <c r="CV119" i="7"/>
  <c r="E112" i="10" s="1"/>
  <c r="DB119" i="7"/>
  <c r="DA119" i="7"/>
  <c r="CY119" i="7"/>
  <c r="CW119" i="7"/>
  <c r="F112" i="10" s="1"/>
  <c r="CZ119" i="7"/>
  <c r="DE119" i="7"/>
  <c r="DD119" i="7"/>
  <c r="CX119" i="7"/>
  <c r="DC237" i="7"/>
  <c r="CW237" i="7"/>
  <c r="CZ237" i="7"/>
  <c r="I230" i="10" s="1"/>
  <c r="DB237" i="7"/>
  <c r="K230" i="10" s="1"/>
  <c r="DE237" i="7"/>
  <c r="CV237" i="7"/>
  <c r="E230" i="10" s="1"/>
  <c r="CY237" i="7"/>
  <c r="DD237" i="7"/>
  <c r="DA237" i="7"/>
  <c r="J230" i="10" s="1"/>
  <c r="CX237" i="7"/>
  <c r="DB18" i="7"/>
  <c r="DA80" i="7"/>
  <c r="DC80" i="7"/>
  <c r="DE80" i="7"/>
  <c r="DD80" i="7"/>
  <c r="CV80" i="7"/>
  <c r="E73" i="10" s="1"/>
  <c r="CX80" i="7"/>
  <c r="DB80" i="7"/>
  <c r="CW80" i="7"/>
  <c r="CY80" i="7"/>
  <c r="CU43" i="7"/>
  <c r="CU82" i="7"/>
  <c r="CW21" i="7"/>
  <c r="DB69" i="7"/>
  <c r="CU253" i="7"/>
  <c r="DA253" i="7" s="1"/>
  <c r="J246" i="10" s="1"/>
  <c r="CZ93" i="7"/>
  <c r="CU264" i="7"/>
  <c r="CU239" i="7"/>
  <c r="CY239" i="7" s="1"/>
  <c r="CU144" i="7"/>
  <c r="DE63" i="7"/>
  <c r="CW63" i="7"/>
  <c r="F56" i="10" s="1"/>
  <c r="DD63" i="7"/>
  <c r="CV63" i="7"/>
  <c r="E56" i="10" s="1"/>
  <c r="DA63" i="7"/>
  <c r="DC63" i="7"/>
  <c r="DB63" i="7"/>
  <c r="K56" i="10" s="1"/>
  <c r="CX63" i="7"/>
  <c r="CY63" i="7"/>
  <c r="H56" i="10" s="1"/>
  <c r="DB309" i="7"/>
  <c r="CV309" i="7"/>
  <c r="CZ309" i="7"/>
  <c r="I302" i="10" s="1"/>
  <c r="CX309" i="7"/>
  <c r="DC309" i="7"/>
  <c r="CY309" i="7"/>
  <c r="DA309" i="7"/>
  <c r="J302" i="10" s="1"/>
  <c r="CW309" i="7"/>
  <c r="F302" i="10" s="1"/>
  <c r="DD309" i="7"/>
  <c r="DE309" i="7"/>
  <c r="N302" i="10" s="1"/>
  <c r="CU149" i="7"/>
  <c r="CV149" i="7" s="1"/>
  <c r="CU98" i="7"/>
  <c r="CW98" i="7" s="1"/>
  <c r="CU181" i="7"/>
  <c r="CU269" i="7"/>
  <c r="DA269" i="7" s="1"/>
  <c r="CU248" i="7"/>
  <c r="CU306" i="7"/>
  <c r="DD71" i="7"/>
  <c r="DA71" i="7"/>
  <c r="CV71" i="7"/>
  <c r="DC71" i="7"/>
  <c r="DB71" i="7"/>
  <c r="K64" i="10" s="1"/>
  <c r="CZ71" i="7"/>
  <c r="CX71" i="7"/>
  <c r="DE71" i="7"/>
  <c r="N64" i="10" s="1"/>
  <c r="CW71" i="7"/>
  <c r="CY71" i="7"/>
  <c r="CX159" i="7"/>
  <c r="DB159" i="7"/>
  <c r="CY159" i="7"/>
  <c r="CZ159" i="7"/>
  <c r="CW159" i="7"/>
  <c r="DA159" i="7"/>
  <c r="DE159" i="7"/>
  <c r="DD159" i="7"/>
  <c r="DC159" i="7"/>
  <c r="CV159" i="7"/>
  <c r="E152" i="10" s="1"/>
  <c r="CU299" i="7"/>
  <c r="DB299" i="7" s="1"/>
  <c r="CW123" i="7"/>
  <c r="F116" i="10" s="1"/>
  <c r="DA123" i="7"/>
  <c r="J116" i="10" s="1"/>
  <c r="DB123" i="7"/>
  <c r="DE123" i="7"/>
  <c r="DC123" i="7"/>
  <c r="DD123" i="7"/>
  <c r="CX123" i="7"/>
  <c r="CV123" i="7"/>
  <c r="E116" i="10" s="1"/>
  <c r="CY123" i="7"/>
  <c r="CZ123" i="7"/>
  <c r="CU209" i="7"/>
  <c r="CX209" i="7" s="1"/>
  <c r="DB51" i="7"/>
  <c r="K44" i="10" s="1"/>
  <c r="CZ51" i="7"/>
  <c r="DA51" i="7"/>
  <c r="CX51" i="7"/>
  <c r="DD51" i="7"/>
  <c r="CV51" i="7"/>
  <c r="DE51" i="7"/>
  <c r="CW51" i="7"/>
  <c r="DC51" i="7"/>
  <c r="L44" i="10" s="1"/>
  <c r="CY51" i="7"/>
  <c r="CU216" i="7"/>
  <c r="CZ216" i="7" s="1"/>
  <c r="CW140" i="7"/>
  <c r="CX140" i="7"/>
  <c r="DE140" i="7"/>
  <c r="DC140" i="7"/>
  <c r="CV140" i="7"/>
  <c r="CY140" i="7"/>
  <c r="DD140" i="7"/>
  <c r="CZ140" i="7"/>
  <c r="DA140" i="7"/>
  <c r="J133" i="10" s="1"/>
  <c r="DB140" i="7"/>
  <c r="K133" i="10" s="1"/>
  <c r="CU232" i="7"/>
  <c r="CX232" i="7" s="1"/>
  <c r="DB21" i="7"/>
  <c r="K14" i="10" s="1"/>
  <c r="CU77" i="7"/>
  <c r="DC77" i="7" s="1"/>
  <c r="CU22" i="7"/>
  <c r="DA22" i="7" s="1"/>
  <c r="CU103" i="7"/>
  <c r="CY103" i="7" s="1"/>
  <c r="CZ80" i="7"/>
  <c r="I73" i="10" s="1"/>
  <c r="CU89" i="7"/>
  <c r="CX89" i="7" s="1"/>
  <c r="DC93" i="7"/>
  <c r="CU257" i="7"/>
  <c r="CU179" i="7"/>
  <c r="CX179" i="7" s="1"/>
  <c r="CU137" i="7"/>
  <c r="CY219" i="7"/>
  <c r="CW219" i="7"/>
  <c r="CZ219" i="7"/>
  <c r="I212" i="10" s="1"/>
  <c r="DE219" i="7"/>
  <c r="N212" i="10" s="1"/>
  <c r="DA219" i="7"/>
  <c r="J212" i="10" s="1"/>
  <c r="CV219" i="7"/>
  <c r="DB219" i="7"/>
  <c r="DC219" i="7"/>
  <c r="CX219" i="7"/>
  <c r="DD219" i="7"/>
  <c r="DC148" i="7"/>
  <c r="DB148" i="7"/>
  <c r="DD148" i="7"/>
  <c r="CZ148" i="7"/>
  <c r="CV148" i="7"/>
  <c r="CY148" i="7"/>
  <c r="CW148" i="7"/>
  <c r="F141" i="10" s="1"/>
  <c r="DE148" i="7"/>
  <c r="N141" i="10" s="1"/>
  <c r="CX148" i="7"/>
  <c r="G141" i="10" s="1"/>
  <c r="DA148" i="7"/>
  <c r="DC132" i="7"/>
  <c r="DA132" i="7"/>
  <c r="DD132" i="7"/>
  <c r="DB132" i="7"/>
  <c r="CV132" i="7"/>
  <c r="CY132" i="7"/>
  <c r="CX132" i="7"/>
  <c r="CW132" i="7"/>
  <c r="F125" i="10" s="1"/>
  <c r="CZ132" i="7"/>
  <c r="DE132" i="7"/>
  <c r="CU283" i="7"/>
  <c r="DD283" i="7" s="1"/>
  <c r="CU234" i="7"/>
  <c r="DD208" i="7"/>
  <c r="CW208" i="7"/>
  <c r="DE208" i="7"/>
  <c r="CX208" i="7"/>
  <c r="CZ208" i="7"/>
  <c r="CV208" i="7"/>
  <c r="CY208" i="7"/>
  <c r="DB208" i="7"/>
  <c r="K201" i="10" s="1"/>
  <c r="DC208" i="7"/>
  <c r="D39" i="5"/>
  <c r="D24" i="7"/>
  <c r="DB130" i="7"/>
  <c r="K123" i="10" s="1"/>
  <c r="DA130" i="7"/>
  <c r="DE130" i="7"/>
  <c r="CZ130" i="7"/>
  <c r="CV130" i="7"/>
  <c r="CX130" i="7"/>
  <c r="CY130" i="7"/>
  <c r="DC130" i="7"/>
  <c r="CW130" i="7"/>
  <c r="DD130" i="7"/>
  <c r="CU202" i="7"/>
  <c r="D41" i="5"/>
  <c r="D26" i="7"/>
  <c r="CV72" i="7"/>
  <c r="DB72" i="7"/>
  <c r="DC72" i="7"/>
  <c r="L65" i="10" s="1"/>
  <c r="DD72" i="7"/>
  <c r="CY72" i="7"/>
  <c r="DE72" i="7"/>
  <c r="N65" i="10" s="1"/>
  <c r="CZ72" i="7"/>
  <c r="I65" i="10" s="1"/>
  <c r="CW72" i="7"/>
  <c r="CX72" i="7"/>
  <c r="CU47" i="7"/>
  <c r="CX99" i="7"/>
  <c r="E16" i="10"/>
  <c r="E23" i="10" s="1"/>
  <c r="E30" i="10" s="1"/>
  <c r="E39" i="10"/>
  <c r="D82" i="10"/>
  <c r="D89" i="10" s="1"/>
  <c r="D96" i="10" s="1"/>
  <c r="D105" i="10"/>
  <c r="D80" i="10"/>
  <c r="D87" i="10" s="1"/>
  <c r="D94" i="10" s="1"/>
  <c r="D103" i="10"/>
  <c r="D77" i="10"/>
  <c r="D84" i="10" s="1"/>
  <c r="D91" i="10" s="1"/>
  <c r="D100" i="10"/>
  <c r="F16" i="10"/>
  <c r="F23" i="10" s="1"/>
  <c r="F30" i="10" s="1"/>
  <c r="F39" i="10"/>
  <c r="D78" i="10"/>
  <c r="D85" i="10" s="1"/>
  <c r="D92" i="10" s="1"/>
  <c r="D101" i="10"/>
  <c r="F9" i="9"/>
  <c r="F16" i="9" s="1"/>
  <c r="F23" i="9" s="1"/>
  <c r="F30" i="9" s="1"/>
  <c r="F37" i="9" s="1"/>
  <c r="F44" i="9" s="1"/>
  <c r="F51" i="9" s="1"/>
  <c r="F58" i="9" s="1"/>
  <c r="F65" i="9" s="1"/>
  <c r="F72" i="9" s="1"/>
  <c r="G9" i="10"/>
  <c r="G78" i="8"/>
  <c r="G27" i="8"/>
  <c r="G61" i="8"/>
  <c r="G95" i="8"/>
  <c r="G44" i="8"/>
  <c r="W54" i="7"/>
  <c r="W85" i="7"/>
  <c r="G21" i="5"/>
  <c r="G8" i="7"/>
  <c r="E29" i="5"/>
  <c r="E15" i="7"/>
  <c r="F29" i="5"/>
  <c r="F15" i="7"/>
  <c r="I3" i="7"/>
  <c r="H6" i="7"/>
  <c r="H13" i="5" s="1"/>
  <c r="H10" i="8" s="1"/>
  <c r="I229" i="10" l="1"/>
  <c r="I49" i="10"/>
  <c r="I185" i="10"/>
  <c r="I141" i="10"/>
  <c r="I111" i="10"/>
  <c r="I175" i="10"/>
  <c r="I170" i="10"/>
  <c r="I92" i="10"/>
  <c r="G117" i="10"/>
  <c r="G139" i="10"/>
  <c r="G147" i="10"/>
  <c r="I273" i="10"/>
  <c r="G104" i="10"/>
  <c r="E282" i="10"/>
  <c r="G282" i="10"/>
  <c r="I305" i="10"/>
  <c r="G19" i="10"/>
  <c r="I72" i="10"/>
  <c r="E65" i="10"/>
  <c r="G291" i="10"/>
  <c r="G102" i="10"/>
  <c r="G111" i="10"/>
  <c r="G267" i="10"/>
  <c r="I139" i="10"/>
  <c r="F214" i="10"/>
  <c r="F284" i="10"/>
  <c r="G281" i="10"/>
  <c r="F194" i="10"/>
  <c r="F175" i="10"/>
  <c r="H153" i="10"/>
  <c r="H162" i="10"/>
  <c r="G185" i="10"/>
  <c r="G88" i="10"/>
  <c r="I19" i="10"/>
  <c r="G64" i="10"/>
  <c r="G221" i="10"/>
  <c r="G63" i="10"/>
  <c r="G251" i="10"/>
  <c r="H302" i="10"/>
  <c r="H73" i="10"/>
  <c r="G229" i="10"/>
  <c r="G27" i="10"/>
  <c r="H231" i="10"/>
  <c r="H24" i="10"/>
  <c r="G199" i="10"/>
  <c r="I209" i="10"/>
  <c r="L152" i="10"/>
  <c r="L230" i="10"/>
  <c r="I63" i="10"/>
  <c r="F171" i="10"/>
  <c r="I28" i="10"/>
  <c r="F161" i="10"/>
  <c r="L20" i="10"/>
  <c r="N284" i="10"/>
  <c r="L273" i="10"/>
  <c r="F238" i="10"/>
  <c r="H35" i="10"/>
  <c r="L228" i="10"/>
  <c r="L116" i="10"/>
  <c r="I182" i="10"/>
  <c r="L283" i="10"/>
  <c r="H117" i="10"/>
  <c r="I104" i="10"/>
  <c r="H28" i="10"/>
  <c r="I14" i="10"/>
  <c r="M305" i="10"/>
  <c r="N131" i="10"/>
  <c r="M266" i="10"/>
  <c r="M273" i="10"/>
  <c r="M302" i="10"/>
  <c r="L112" i="10"/>
  <c r="L221" i="10"/>
  <c r="M11" i="10"/>
  <c r="N132" i="10"/>
  <c r="N49" i="10"/>
  <c r="I140" i="10"/>
  <c r="M139" i="10"/>
  <c r="N296" i="10"/>
  <c r="L35" i="10"/>
  <c r="G14" i="10"/>
  <c r="K283" i="10"/>
  <c r="K200" i="10"/>
  <c r="I223" i="10"/>
  <c r="N48" i="10"/>
  <c r="N51" i="10"/>
  <c r="N183" i="10"/>
  <c r="N168" i="10"/>
  <c r="H281" i="10"/>
  <c r="G194" i="10"/>
  <c r="F93" i="10"/>
  <c r="J27" i="10"/>
  <c r="M259" i="10"/>
  <c r="I116" i="10"/>
  <c r="L73" i="10"/>
  <c r="N230" i="10"/>
  <c r="I112" i="10"/>
  <c r="M223" i="10"/>
  <c r="M260" i="10"/>
  <c r="I224" i="10"/>
  <c r="F168" i="10"/>
  <c r="M19" i="10"/>
  <c r="L153" i="10"/>
  <c r="N88" i="10"/>
  <c r="N133" i="10"/>
  <c r="N253" i="10"/>
  <c r="I62" i="10"/>
  <c r="L124" i="10"/>
  <c r="I101" i="10"/>
  <c r="H236" i="10"/>
  <c r="H110" i="10"/>
  <c r="H148" i="10"/>
  <c r="F80" i="10"/>
  <c r="I87" i="10"/>
  <c r="M58" i="10"/>
  <c r="F296" i="10"/>
  <c r="I20" i="10"/>
  <c r="I35" i="10"/>
  <c r="I201" i="10"/>
  <c r="I221" i="10"/>
  <c r="N171" i="10"/>
  <c r="M111" i="10"/>
  <c r="M94" i="10"/>
  <c r="M27" i="10"/>
  <c r="F134" i="10"/>
  <c r="L155" i="10"/>
  <c r="I178" i="10"/>
  <c r="N50" i="10"/>
  <c r="N243" i="10"/>
  <c r="F19" i="10"/>
  <c r="E283" i="10"/>
  <c r="E85" i="10"/>
  <c r="E201" i="10"/>
  <c r="E35" i="10"/>
  <c r="E207" i="10"/>
  <c r="H92" i="10"/>
  <c r="H124" i="10"/>
  <c r="L101" i="10"/>
  <c r="K28" i="10"/>
  <c r="L132" i="10"/>
  <c r="L24" i="10"/>
  <c r="L87" i="10"/>
  <c r="J221" i="10"/>
  <c r="H283" i="10"/>
  <c r="H242" i="10"/>
  <c r="H102" i="10"/>
  <c r="J131" i="10"/>
  <c r="H213" i="10"/>
  <c r="K224" i="10"/>
  <c r="H284" i="10"/>
  <c r="J282" i="10"/>
  <c r="N154" i="10"/>
  <c r="N153" i="10"/>
  <c r="H201" i="10"/>
  <c r="H252" i="10"/>
  <c r="G253" i="10"/>
  <c r="J102" i="10"/>
  <c r="H272" i="10"/>
  <c r="H111" i="10"/>
  <c r="H244" i="10"/>
  <c r="L49" i="10"/>
  <c r="J267" i="10"/>
  <c r="L237" i="10"/>
  <c r="I24" i="10"/>
  <c r="J194" i="10"/>
  <c r="K207" i="10"/>
  <c r="M183" i="10"/>
  <c r="K194" i="10"/>
  <c r="H34" i="10"/>
  <c r="K148" i="10"/>
  <c r="L235" i="10"/>
  <c r="M24" i="10"/>
  <c r="L162" i="10"/>
  <c r="H85" i="10"/>
  <c r="M155" i="10"/>
  <c r="H65" i="10"/>
  <c r="J123" i="10"/>
  <c r="H200" i="10"/>
  <c r="G193" i="10"/>
  <c r="I102" i="10"/>
  <c r="K51" i="10"/>
  <c r="L13" i="10"/>
  <c r="M207" i="10"/>
  <c r="J198" i="10"/>
  <c r="K170" i="10"/>
  <c r="F275" i="10"/>
  <c r="I88" i="10"/>
  <c r="I85" i="10"/>
  <c r="J141" i="10"/>
  <c r="K152" i="10"/>
  <c r="M25" i="10"/>
  <c r="I191" i="10"/>
  <c r="J204" i="10"/>
  <c r="L171" i="10"/>
  <c r="M32" i="10"/>
  <c r="L89" i="10"/>
  <c r="K177" i="10"/>
  <c r="M110" i="10"/>
  <c r="J164" i="10"/>
  <c r="M41" i="10"/>
  <c r="L140" i="10"/>
  <c r="L178" i="10"/>
  <c r="I214" i="10"/>
  <c r="J281" i="10"/>
  <c r="I207" i="10"/>
  <c r="K20" i="10"/>
  <c r="L244" i="10"/>
  <c r="F304" i="10"/>
  <c r="H116" i="10"/>
  <c r="J44" i="10"/>
  <c r="M116" i="10"/>
  <c r="G152" i="10"/>
  <c r="G73" i="10"/>
  <c r="K112" i="10"/>
  <c r="H191" i="10"/>
  <c r="H14" i="10"/>
  <c r="H84" i="10"/>
  <c r="G32" i="10"/>
  <c r="L48" i="10"/>
  <c r="M294" i="10"/>
  <c r="J132" i="10"/>
  <c r="L177" i="10"/>
  <c r="H164" i="10"/>
  <c r="G140" i="10"/>
  <c r="L51" i="10"/>
  <c r="K305" i="10"/>
  <c r="L207" i="10"/>
  <c r="K42" i="10"/>
  <c r="H74" i="10"/>
  <c r="H154" i="10"/>
  <c r="J147" i="10"/>
  <c r="H282" i="10"/>
  <c r="H123" i="10"/>
  <c r="H44" i="10"/>
  <c r="M152" i="10"/>
  <c r="G112" i="10"/>
  <c r="M124" i="10"/>
  <c r="L131" i="10"/>
  <c r="L117" i="10"/>
  <c r="H18" i="10"/>
  <c r="G20" i="10"/>
  <c r="K43" i="10"/>
  <c r="K101" i="10"/>
  <c r="L78" i="10"/>
  <c r="G65" i="10"/>
  <c r="L201" i="10"/>
  <c r="H212" i="10"/>
  <c r="H133" i="10"/>
  <c r="M73" i="10"/>
  <c r="H230" i="10"/>
  <c r="M112" i="10"/>
  <c r="M200" i="10"/>
  <c r="H171" i="10"/>
  <c r="I124" i="10"/>
  <c r="G101" i="10"/>
  <c r="H43" i="10"/>
  <c r="G146" i="10"/>
  <c r="I117" i="10"/>
  <c r="K13" i="10"/>
  <c r="G34" i="10"/>
  <c r="J284" i="10"/>
  <c r="L208" i="10"/>
  <c r="J207" i="10"/>
  <c r="J55" i="10"/>
  <c r="L168" i="10"/>
  <c r="L288" i="10"/>
  <c r="H33" i="10"/>
  <c r="I297" i="10"/>
  <c r="I303" i="10"/>
  <c r="I283" i="10"/>
  <c r="J283" i="10"/>
  <c r="L297" i="10"/>
  <c r="K289" i="10"/>
  <c r="K292" i="10"/>
  <c r="I304" i="10"/>
  <c r="L289" i="10"/>
  <c r="H295" i="10"/>
  <c r="J290" i="10"/>
  <c r="H291" i="10"/>
  <c r="K252" i="10"/>
  <c r="M267" i="10"/>
  <c r="H273" i="10"/>
  <c r="N251" i="10"/>
  <c r="L258" i="10"/>
  <c r="J253" i="10"/>
  <c r="I265" i="10"/>
  <c r="L274" i="10"/>
  <c r="K275" i="10"/>
  <c r="J272" i="10"/>
  <c r="K274" i="10"/>
  <c r="L275" i="10"/>
  <c r="M274" i="10"/>
  <c r="H232" i="10"/>
  <c r="E221" i="10"/>
  <c r="L245" i="10"/>
  <c r="G245" i="10"/>
  <c r="G244" i="10"/>
  <c r="G242" i="10"/>
  <c r="M230" i="10"/>
  <c r="L238" i="10"/>
  <c r="G238" i="10"/>
  <c r="M238" i="10"/>
  <c r="E242" i="10"/>
  <c r="M198" i="10"/>
  <c r="N205" i="10"/>
  <c r="G192" i="10"/>
  <c r="H199" i="10"/>
  <c r="I171" i="10"/>
  <c r="L184" i="10"/>
  <c r="M178" i="10"/>
  <c r="H163" i="10"/>
  <c r="G184" i="10"/>
  <c r="M185" i="10"/>
  <c r="I58" i="10"/>
  <c r="L70" i="10"/>
  <c r="F44" i="10"/>
  <c r="H221" i="10"/>
  <c r="H192" i="10"/>
  <c r="N121" i="10"/>
  <c r="H193" i="10"/>
  <c r="G62" i="10"/>
  <c r="G11" i="10"/>
  <c r="L148" i="10"/>
  <c r="N274" i="10"/>
  <c r="L198" i="10"/>
  <c r="J104" i="10"/>
  <c r="G148" i="10"/>
  <c r="J215" i="10"/>
  <c r="E290" i="10"/>
  <c r="G118" i="10"/>
  <c r="L147" i="10"/>
  <c r="G56" i="10"/>
  <c r="H25" i="10"/>
  <c r="M182" i="10"/>
  <c r="J200" i="10"/>
  <c r="G223" i="10"/>
  <c r="N242" i="10"/>
  <c r="F229" i="10"/>
  <c r="J101" i="10"/>
  <c r="G134" i="10"/>
  <c r="J176" i="10"/>
  <c r="L265" i="10"/>
  <c r="J18" i="10"/>
  <c r="H145" i="10"/>
  <c r="G274" i="10"/>
  <c r="J24" i="10"/>
  <c r="G275" i="10"/>
  <c r="L305" i="10"/>
  <c r="L268" i="10"/>
  <c r="E168" i="10"/>
  <c r="J183" i="10"/>
  <c r="H152" i="10"/>
  <c r="H112" i="10"/>
  <c r="N283" i="10"/>
  <c r="J57" i="10"/>
  <c r="F242" i="10"/>
  <c r="L108" i="10"/>
  <c r="L111" i="10"/>
  <c r="K132" i="10"/>
  <c r="K161" i="10"/>
  <c r="E95" i="10"/>
  <c r="K198" i="10"/>
  <c r="G284" i="10"/>
  <c r="J42" i="10"/>
  <c r="K176" i="10"/>
  <c r="J261" i="10"/>
  <c r="J273" i="10"/>
  <c r="H303" i="10"/>
  <c r="K265" i="10"/>
  <c r="L27" i="10"/>
  <c r="F123" i="10"/>
  <c r="G201" i="10"/>
  <c r="G182" i="10"/>
  <c r="H63" i="10"/>
  <c r="G211" i="10"/>
  <c r="E48" i="10"/>
  <c r="G103" i="10"/>
  <c r="L28" i="10"/>
  <c r="H254" i="10"/>
  <c r="L304" i="10"/>
  <c r="N80" i="10"/>
  <c r="G206" i="10"/>
  <c r="K208" i="10"/>
  <c r="E281" i="10"/>
  <c r="G41" i="10"/>
  <c r="G95" i="10"/>
  <c r="F283" i="10"/>
  <c r="G236" i="10"/>
  <c r="J145" i="10"/>
  <c r="L161" i="10"/>
  <c r="J81" i="10"/>
  <c r="N81" i="10"/>
  <c r="L214" i="10"/>
  <c r="F178" i="10"/>
  <c r="L175" i="10"/>
  <c r="K268" i="10"/>
  <c r="E178" i="10"/>
  <c r="G50" i="10"/>
  <c r="I289" i="10"/>
  <c r="L72" i="10"/>
  <c r="N201" i="10"/>
  <c r="F201" i="10"/>
  <c r="M212" i="10"/>
  <c r="H64" i="10"/>
  <c r="M191" i="10"/>
  <c r="F200" i="10"/>
  <c r="L192" i="10"/>
  <c r="M62" i="10"/>
  <c r="E101" i="10"/>
  <c r="F245" i="10"/>
  <c r="H274" i="10"/>
  <c r="N41" i="10"/>
  <c r="H21" i="10"/>
  <c r="I71" i="10"/>
  <c r="L80" i="10"/>
  <c r="H194" i="10"/>
  <c r="G183" i="10"/>
  <c r="J162" i="10"/>
  <c r="J258" i="10"/>
  <c r="I296" i="10"/>
  <c r="K41" i="10"/>
  <c r="L199" i="10"/>
  <c r="L123" i="10"/>
  <c r="J15" i="10"/>
  <c r="F14" i="10"/>
  <c r="H151" i="10"/>
  <c r="H32" i="10"/>
  <c r="M176" i="10"/>
  <c r="H104" i="10"/>
  <c r="M254" i="10"/>
  <c r="M213" i="10"/>
  <c r="E236" i="10"/>
  <c r="G131" i="10"/>
  <c r="L74" i="10"/>
  <c r="J48" i="10"/>
  <c r="J111" i="10"/>
  <c r="E28" i="10"/>
  <c r="J213" i="10"/>
  <c r="J168" i="10"/>
  <c r="K251" i="10"/>
  <c r="E298" i="10"/>
  <c r="J303" i="10"/>
  <c r="G133" i="10"/>
  <c r="J242" i="10"/>
  <c r="I231" i="10"/>
  <c r="G213" i="10"/>
  <c r="J134" i="10"/>
  <c r="G205" i="10"/>
  <c r="K298" i="10"/>
  <c r="E243" i="10"/>
  <c r="J191" i="10"/>
  <c r="J252" i="10"/>
  <c r="E244" i="10"/>
  <c r="J177" i="10"/>
  <c r="J21" i="10"/>
  <c r="E78" i="10"/>
  <c r="E222" i="10"/>
  <c r="E261" i="10"/>
  <c r="K221" i="10"/>
  <c r="E200" i="10"/>
  <c r="J291" i="10"/>
  <c r="E110" i="10"/>
  <c r="K163" i="10"/>
  <c r="K65" i="10"/>
  <c r="E302" i="10"/>
  <c r="E193" i="10"/>
  <c r="E301" i="10"/>
  <c r="J94" i="10"/>
  <c r="E117" i="10"/>
  <c r="J34" i="10"/>
  <c r="K236" i="10"/>
  <c r="J206" i="10"/>
  <c r="J72" i="10"/>
  <c r="E148" i="10"/>
  <c r="K259" i="10"/>
  <c r="E304" i="10"/>
  <c r="E125" i="10"/>
  <c r="K302" i="10"/>
  <c r="K18" i="10"/>
  <c r="K206" i="10"/>
  <c r="K118" i="10"/>
  <c r="E223" i="10"/>
  <c r="K237" i="10"/>
  <c r="E109" i="10"/>
  <c r="J87" i="10"/>
  <c r="E208" i="10"/>
  <c r="K228" i="10"/>
  <c r="J288" i="10"/>
  <c r="L302" i="10"/>
  <c r="L291" i="10"/>
  <c r="L290" i="10"/>
  <c r="J295" i="10"/>
  <c r="K282" i="10"/>
  <c r="I281" i="10"/>
  <c r="K297" i="10"/>
  <c r="E296" i="10"/>
  <c r="E297" i="10"/>
  <c r="F253" i="10"/>
  <c r="E260" i="10"/>
  <c r="F265" i="10"/>
  <c r="E252" i="10"/>
  <c r="L272" i="10"/>
  <c r="K254" i="10"/>
  <c r="L252" i="10"/>
  <c r="E253" i="10"/>
  <c r="L260" i="10"/>
  <c r="K258" i="10"/>
  <c r="K253" i="10"/>
  <c r="J251" i="10"/>
  <c r="H258" i="10"/>
  <c r="J262" i="10"/>
  <c r="E258" i="10"/>
  <c r="I81" i="10"/>
  <c r="L251" i="10"/>
  <c r="I284" i="10"/>
  <c r="M268" i="10"/>
  <c r="I133" i="10"/>
  <c r="I25" i="10"/>
  <c r="L11" i="10"/>
  <c r="M101" i="10"/>
  <c r="L254" i="10"/>
  <c r="G170" i="10"/>
  <c r="M118" i="10"/>
  <c r="K243" i="10"/>
  <c r="I243" i="10"/>
  <c r="G261" i="10"/>
  <c r="N163" i="10"/>
  <c r="I44" i="10"/>
  <c r="F291" i="10"/>
  <c r="N252" i="10"/>
  <c r="J285" i="10"/>
  <c r="N86" i="10"/>
  <c r="J244" i="10"/>
  <c r="H260" i="10"/>
  <c r="M21" i="10"/>
  <c r="M175" i="10"/>
  <c r="K284" i="10"/>
  <c r="F42" i="10"/>
  <c r="G162" i="10"/>
  <c r="G258" i="10"/>
  <c r="H215" i="10"/>
  <c r="G289" i="10"/>
  <c r="H288" i="10"/>
  <c r="J160" i="10"/>
  <c r="M283" i="10"/>
  <c r="F252" i="10"/>
  <c r="L223" i="10"/>
  <c r="H216" i="10"/>
  <c r="K55" i="10"/>
  <c r="N117" i="10"/>
  <c r="F18" i="10"/>
  <c r="G168" i="10"/>
  <c r="G74" i="10"/>
  <c r="K147" i="10"/>
  <c r="I228" i="10"/>
  <c r="K116" i="10"/>
  <c r="M287" i="10"/>
  <c r="H205" i="10"/>
  <c r="I42" i="10"/>
  <c r="N44" i="10"/>
  <c r="I48" i="10"/>
  <c r="K146" i="10"/>
  <c r="K94" i="10"/>
  <c r="I148" i="10"/>
  <c r="J224" i="10"/>
  <c r="I145" i="10"/>
  <c r="M20" i="10"/>
  <c r="G153" i="10"/>
  <c r="I266" i="10"/>
  <c r="N123" i="10"/>
  <c r="N125" i="10"/>
  <c r="I64" i="10"/>
  <c r="L25" i="10"/>
  <c r="L200" i="10"/>
  <c r="G21" i="10"/>
  <c r="L236" i="10"/>
  <c r="H296" i="10"/>
  <c r="L215" i="10"/>
  <c r="H289" i="10"/>
  <c r="E103" i="10"/>
  <c r="E62" i="10"/>
  <c r="E161" i="10"/>
  <c r="E184" i="10"/>
  <c r="F212" i="10"/>
  <c r="J199" i="10"/>
  <c r="M201" i="10"/>
  <c r="G200" i="10"/>
  <c r="K192" i="10"/>
  <c r="M193" i="10"/>
  <c r="K212" i="10"/>
  <c r="K205" i="10"/>
  <c r="E212" i="10"/>
  <c r="G208" i="10"/>
  <c r="M214" i="10"/>
  <c r="E169" i="10"/>
  <c r="J170" i="10"/>
  <c r="I183" i="10"/>
  <c r="F170" i="10"/>
  <c r="L182" i="10"/>
  <c r="H178" i="10"/>
  <c r="L183" i="10"/>
  <c r="L176" i="10"/>
  <c r="I162" i="10"/>
  <c r="J185" i="10"/>
  <c r="H177" i="10"/>
  <c r="K185" i="10"/>
  <c r="H138" i="10"/>
  <c r="E146" i="10"/>
  <c r="K139" i="10"/>
  <c r="L145" i="10"/>
  <c r="F139" i="10"/>
  <c r="L134" i="10"/>
  <c r="E138" i="10"/>
  <c r="L133" i="10"/>
  <c r="I152" i="10"/>
  <c r="H131" i="10"/>
  <c r="E145" i="10"/>
  <c r="K141" i="10"/>
  <c r="J154" i="10"/>
  <c r="H125" i="10"/>
  <c r="K103" i="10"/>
  <c r="I125" i="10"/>
  <c r="CX79" i="7"/>
  <c r="G72" i="10" s="1"/>
  <c r="DC100" i="7"/>
  <c r="H86" i="10"/>
  <c r="CY79" i="7"/>
  <c r="H72" i="10" s="1"/>
  <c r="K95" i="10"/>
  <c r="DD79" i="7"/>
  <c r="M72" i="10" s="1"/>
  <c r="CY100" i="7"/>
  <c r="E71" i="10"/>
  <c r="CV79" i="7"/>
  <c r="J78" i="10"/>
  <c r="I86" i="10"/>
  <c r="K73" i="10"/>
  <c r="L92" i="10"/>
  <c r="DE79" i="7"/>
  <c r="N72" i="10" s="1"/>
  <c r="DB79" i="7"/>
  <c r="K72" i="10" s="1"/>
  <c r="DA100" i="7"/>
  <c r="J93" i="10" s="1"/>
  <c r="J74" i="10"/>
  <c r="H96" i="10"/>
  <c r="CW79" i="7"/>
  <c r="L95" i="10"/>
  <c r="E88" i="10"/>
  <c r="H49" i="10"/>
  <c r="L56" i="10"/>
  <c r="H57" i="10"/>
  <c r="M51" i="10"/>
  <c r="K58" i="10"/>
  <c r="E57" i="10"/>
  <c r="L63" i="10"/>
  <c r="K50" i="10"/>
  <c r="H50" i="10"/>
  <c r="E49" i="10"/>
  <c r="L64" i="10"/>
  <c r="J64" i="10"/>
  <c r="K62" i="10"/>
  <c r="F63" i="10"/>
  <c r="M48" i="10"/>
  <c r="F223" i="10"/>
  <c r="J231" i="10"/>
  <c r="J237" i="10"/>
  <c r="K238" i="10"/>
  <c r="F222" i="10"/>
  <c r="G230" i="10"/>
  <c r="J229" i="10"/>
  <c r="I236" i="10"/>
  <c r="F235" i="10"/>
  <c r="E228" i="10"/>
  <c r="L229" i="10"/>
  <c r="F228" i="10"/>
  <c r="F221" i="10"/>
  <c r="M242" i="10"/>
  <c r="M245" i="10"/>
  <c r="F231" i="10"/>
  <c r="K242" i="10"/>
  <c r="J243" i="10"/>
  <c r="H235" i="10"/>
  <c r="G172" i="10"/>
  <c r="G57" i="10"/>
  <c r="G124" i="10"/>
  <c r="G235" i="10"/>
  <c r="G298" i="10"/>
  <c r="G92" i="10"/>
  <c r="G125" i="10"/>
  <c r="G176" i="10"/>
  <c r="G266" i="10"/>
  <c r="G171" i="10"/>
  <c r="G52" i="10"/>
  <c r="G12" i="10"/>
  <c r="G212" i="10"/>
  <c r="G132" i="10"/>
  <c r="G177" i="10"/>
  <c r="G80" i="10"/>
  <c r="G224" i="10"/>
  <c r="G44" i="10"/>
  <c r="G305" i="10"/>
  <c r="G161" i="10"/>
  <c r="M14" i="10"/>
  <c r="M284" i="10"/>
  <c r="M42" i="10"/>
  <c r="M123" i="10"/>
  <c r="M141" i="10"/>
  <c r="M44" i="10"/>
  <c r="M221" i="10"/>
  <c r="M164" i="10"/>
  <c r="M95" i="10"/>
  <c r="M138" i="10"/>
  <c r="M133" i="10"/>
  <c r="M56" i="10"/>
  <c r="M57" i="10"/>
  <c r="M229" i="10"/>
  <c r="M50" i="10"/>
  <c r="M64" i="10"/>
  <c r="M252" i="10"/>
  <c r="M281" i="10"/>
  <c r="M88" i="10"/>
  <c r="M296" i="10"/>
  <c r="M35" i="10"/>
  <c r="M291" i="10"/>
  <c r="M92" i="10"/>
  <c r="M171" i="10"/>
  <c r="M184" i="10"/>
  <c r="M235" i="10"/>
  <c r="L141" i="10"/>
  <c r="F191" i="10"/>
  <c r="H54" i="10"/>
  <c r="F114" i="10"/>
  <c r="F193" i="10"/>
  <c r="J103" i="10"/>
  <c r="J110" i="10"/>
  <c r="L110" i="10"/>
  <c r="E224" i="10"/>
  <c r="G164" i="10"/>
  <c r="E275" i="10"/>
  <c r="G71" i="10"/>
  <c r="M251" i="10"/>
  <c r="H183" i="10"/>
  <c r="J205" i="10"/>
  <c r="F298" i="10"/>
  <c r="I295" i="10"/>
  <c r="F147" i="10"/>
  <c r="N111" i="10"/>
  <c r="N304" i="10"/>
  <c r="I176" i="10"/>
  <c r="N303" i="10"/>
  <c r="I238" i="10"/>
  <c r="F57" i="10"/>
  <c r="I194" i="10"/>
  <c r="F65" i="10"/>
  <c r="N110" i="10"/>
  <c r="N224" i="10"/>
  <c r="N275" i="10"/>
  <c r="I154" i="10"/>
  <c r="F192" i="10"/>
  <c r="I271" i="10"/>
  <c r="F101" i="10"/>
  <c r="N231" i="10"/>
  <c r="I275" i="10"/>
  <c r="I118" i="10"/>
  <c r="N192" i="10"/>
  <c r="N193" i="10"/>
  <c r="F272" i="10"/>
  <c r="I254" i="10"/>
  <c r="I132" i="10"/>
  <c r="I205" i="10"/>
  <c r="I34" i="10"/>
  <c r="I198" i="10"/>
  <c r="F73" i="10"/>
  <c r="I252" i="10"/>
  <c r="N272" i="10"/>
  <c r="F103" i="10"/>
  <c r="N28" i="10"/>
  <c r="N148" i="10"/>
  <c r="E186" i="10"/>
  <c r="E102" i="10"/>
  <c r="H265" i="10"/>
  <c r="M265" i="10"/>
  <c r="M140" i="10"/>
  <c r="E268" i="10"/>
  <c r="L222" i="10"/>
  <c r="E214" i="10"/>
  <c r="N74" i="10"/>
  <c r="K261" i="10"/>
  <c r="G273" i="10"/>
  <c r="J109" i="10"/>
  <c r="G123" i="10"/>
  <c r="H134" i="10"/>
  <c r="H94" i="10"/>
  <c r="M86" i="10"/>
  <c r="H13" i="10"/>
  <c r="L267" i="10"/>
  <c r="K162" i="10"/>
  <c r="L259" i="10"/>
  <c r="G296" i="10"/>
  <c r="F153" i="10"/>
  <c r="F259" i="10"/>
  <c r="K85" i="10"/>
  <c r="L298" i="10"/>
  <c r="K178" i="10"/>
  <c r="H141" i="10"/>
  <c r="E133" i="10"/>
  <c r="G202" i="10"/>
  <c r="E92" i="10"/>
  <c r="H55" i="10"/>
  <c r="G155" i="10"/>
  <c r="J274" i="10"/>
  <c r="J222" i="10"/>
  <c r="H170" i="10"/>
  <c r="M194" i="10"/>
  <c r="M170" i="10"/>
  <c r="J235" i="10"/>
  <c r="K273" i="10"/>
  <c r="E237" i="10"/>
  <c r="E123" i="10"/>
  <c r="K125" i="10"/>
  <c r="I123" i="10"/>
  <c r="M276" i="10"/>
  <c r="M125" i="10"/>
  <c r="E141" i="10"/>
  <c r="J193" i="10"/>
  <c r="E14" i="10"/>
  <c r="M244" i="10"/>
  <c r="G110" i="10"/>
  <c r="G43" i="10"/>
  <c r="K260" i="10"/>
  <c r="F146" i="10"/>
  <c r="I18" i="10"/>
  <c r="L205" i="10"/>
  <c r="M282" i="10"/>
  <c r="H268" i="10"/>
  <c r="I95" i="10"/>
  <c r="F251" i="10"/>
  <c r="K155" i="10"/>
  <c r="H261" i="10"/>
  <c r="G295" i="10"/>
  <c r="K222" i="10"/>
  <c r="J266" i="10"/>
  <c r="L296" i="10"/>
  <c r="H182" i="10"/>
  <c r="L102" i="10"/>
  <c r="H103" i="10"/>
  <c r="K138" i="10"/>
  <c r="L18" i="10"/>
  <c r="M237" i="10"/>
  <c r="L71" i="10"/>
  <c r="M80" i="10"/>
  <c r="M74" i="10"/>
  <c r="E259" i="10"/>
  <c r="J125" i="10"/>
  <c r="K11" i="10"/>
  <c r="K291" i="10"/>
  <c r="H253" i="10"/>
  <c r="H62" i="10"/>
  <c r="K124" i="10"/>
  <c r="M34" i="10"/>
  <c r="M43" i="10"/>
  <c r="E13" i="10"/>
  <c r="F140" i="10"/>
  <c r="H93" i="10"/>
  <c r="F208" i="10"/>
  <c r="L139" i="10"/>
  <c r="F260" i="10"/>
  <c r="L118" i="10"/>
  <c r="N71" i="10"/>
  <c r="H304" i="10"/>
  <c r="J238" i="10"/>
  <c r="G82" i="10"/>
  <c r="G116" i="10"/>
  <c r="G302" i="10"/>
  <c r="L57" i="10"/>
  <c r="H223" i="10"/>
  <c r="E94" i="10"/>
  <c r="K134" i="10"/>
  <c r="L138" i="10"/>
  <c r="G28" i="10"/>
  <c r="J28" i="10"/>
  <c r="E164" i="10"/>
  <c r="G13" i="10"/>
  <c r="H222" i="10"/>
  <c r="E175" i="10"/>
  <c r="J305" i="10"/>
  <c r="M13" i="10"/>
  <c r="M153" i="10"/>
  <c r="K266" i="10"/>
  <c r="M163" i="10"/>
  <c r="I80" i="10"/>
  <c r="J50" i="10"/>
  <c r="N93" i="10"/>
  <c r="F124" i="10"/>
  <c r="F244" i="10"/>
  <c r="I164" i="10"/>
  <c r="M161" i="10"/>
  <c r="F51" i="10"/>
  <c r="I199" i="10"/>
  <c r="I168" i="10"/>
  <c r="F258" i="10"/>
  <c r="F85" i="10"/>
  <c r="M261" i="10"/>
  <c r="L212" i="10"/>
  <c r="J152" i="10"/>
  <c r="N56" i="10"/>
  <c r="N112" i="10"/>
  <c r="N57" i="10"/>
  <c r="I200" i="10"/>
  <c r="N124" i="10"/>
  <c r="K48" i="10"/>
  <c r="I103" i="10"/>
  <c r="M146" i="10"/>
  <c r="N236" i="10"/>
  <c r="G49" i="10"/>
  <c r="N280" i="10"/>
  <c r="H78" i="10"/>
  <c r="I237" i="10"/>
  <c r="M71" i="10"/>
  <c r="K199" i="10"/>
  <c r="N206" i="10"/>
  <c r="J95" i="10"/>
  <c r="I110" i="10"/>
  <c r="I153" i="10"/>
  <c r="L93" i="10"/>
  <c r="K288" i="10"/>
  <c r="J228" i="10"/>
  <c r="N290" i="10"/>
  <c r="J32" i="10"/>
  <c r="L43" i="10"/>
  <c r="F176" i="10"/>
  <c r="I161" i="10"/>
  <c r="H208" i="10"/>
  <c r="J214" i="10"/>
  <c r="E50" i="10"/>
  <c r="N260" i="10"/>
  <c r="F297" i="10"/>
  <c r="N289" i="10"/>
  <c r="I41" i="10"/>
  <c r="N95" i="10"/>
  <c r="M85" i="10"/>
  <c r="I298" i="10"/>
  <c r="E303" i="10"/>
  <c r="E288" i="10"/>
  <c r="E295" i="10"/>
  <c r="L191" i="10"/>
  <c r="L125" i="10"/>
  <c r="L86" i="10"/>
  <c r="J192" i="10"/>
  <c r="K63" i="10"/>
  <c r="N62" i="10"/>
  <c r="H48" i="10"/>
  <c r="G138" i="10"/>
  <c r="E231" i="10"/>
  <c r="H109" i="10"/>
  <c r="H184" i="10"/>
  <c r="E198" i="10"/>
  <c r="F199" i="10"/>
  <c r="M297" i="10"/>
  <c r="E72" i="10"/>
  <c r="L85" i="10"/>
  <c r="L243" i="10"/>
  <c r="N266" i="10"/>
  <c r="F215" i="10"/>
  <c r="M288" i="10"/>
  <c r="M289" i="10"/>
  <c r="I290" i="10"/>
  <c r="M206" i="10"/>
  <c r="G225" i="10"/>
  <c r="J73" i="10"/>
  <c r="I245" i="10"/>
  <c r="M65" i="10"/>
  <c r="F133" i="10"/>
  <c r="F91" i="10"/>
  <c r="J56" i="10"/>
  <c r="J112" i="10"/>
  <c r="N221" i="10"/>
  <c r="N291" i="10"/>
  <c r="I193" i="10"/>
  <c r="E111" i="10"/>
  <c r="M103" i="10"/>
  <c r="F34" i="10"/>
  <c r="F177" i="10"/>
  <c r="L55" i="10"/>
  <c r="G231" i="10"/>
  <c r="E245" i="10"/>
  <c r="N220" i="10"/>
  <c r="I260" i="10"/>
  <c r="N164" i="10"/>
  <c r="F24" i="10"/>
  <c r="I251" i="10"/>
  <c r="H251" i="10"/>
  <c r="L284" i="10"/>
  <c r="F87" i="10"/>
  <c r="H71" i="10"/>
  <c r="F206" i="10"/>
  <c r="L281" i="10"/>
  <c r="N138" i="10"/>
  <c r="F243" i="10"/>
  <c r="F295" i="10"/>
  <c r="N258" i="10"/>
  <c r="F290" i="10"/>
  <c r="F261" i="10"/>
  <c r="J118" i="10"/>
  <c r="I222" i="10"/>
  <c r="E289" i="10"/>
  <c r="G215" i="10"/>
  <c r="E238" i="10"/>
  <c r="I291" i="10"/>
  <c r="I11" i="10"/>
  <c r="J11" i="10"/>
  <c r="L164" i="10"/>
  <c r="E142" i="10"/>
  <c r="I32" i="10"/>
  <c r="L213" i="10"/>
  <c r="H245" i="10"/>
  <c r="M134" i="10"/>
  <c r="H81" i="10"/>
  <c r="F183" i="10"/>
  <c r="G268" i="10"/>
  <c r="G178" i="10"/>
  <c r="J175" i="10"/>
  <c r="J275" i="10"/>
  <c r="H267" i="10"/>
  <c r="N297" i="10"/>
  <c r="I259" i="10"/>
  <c r="N85" i="10"/>
  <c r="F266" i="10"/>
  <c r="K304" i="10"/>
  <c r="N215" i="10"/>
  <c r="L163" i="10"/>
  <c r="J79" i="10"/>
  <c r="F11" i="10"/>
  <c r="N55" i="10"/>
  <c r="N134" i="10"/>
  <c r="N94" i="10"/>
  <c r="J161" i="10"/>
  <c r="G51" i="10"/>
  <c r="G222" i="10"/>
  <c r="H207" i="10"/>
  <c r="F305" i="10"/>
  <c r="F138" i="10"/>
  <c r="N139" i="10"/>
  <c r="H237" i="10"/>
  <c r="J85" i="10"/>
  <c r="M215" i="10"/>
  <c r="K295" i="10"/>
  <c r="E206" i="10"/>
  <c r="N58" i="10"/>
  <c r="M298" i="10"/>
  <c r="I169" i="10"/>
  <c r="G42" i="10"/>
  <c r="J62" i="10"/>
  <c r="G48" i="10"/>
  <c r="F43" i="10"/>
  <c r="L50" i="10"/>
  <c r="E44" i="10"/>
  <c r="I57" i="10"/>
  <c r="K57" i="10"/>
  <c r="I51" i="10"/>
  <c r="E41" i="10"/>
  <c r="E64" i="10"/>
  <c r="G58" i="10"/>
  <c r="L45" i="10"/>
  <c r="L42" i="10"/>
  <c r="F32" i="10"/>
  <c r="N20" i="10"/>
  <c r="E21" i="10"/>
  <c r="F27" i="10"/>
  <c r="N21" i="10"/>
  <c r="L14" i="10"/>
  <c r="E20" i="10"/>
  <c r="G25" i="10"/>
  <c r="N32" i="10"/>
  <c r="F13" i="10"/>
  <c r="L19" i="10"/>
  <c r="E11" i="10"/>
  <c r="J17" i="10"/>
  <c r="I21" i="10"/>
  <c r="K21" i="10"/>
  <c r="N35" i="10"/>
  <c r="F72" i="10"/>
  <c r="N116" i="10"/>
  <c r="N152" i="10"/>
  <c r="F64" i="10"/>
  <c r="I131" i="10"/>
  <c r="F237" i="10"/>
  <c r="H161" i="10"/>
  <c r="N198" i="10"/>
  <c r="N155" i="10"/>
  <c r="N73" i="10"/>
  <c r="F25" i="10"/>
  <c r="F110" i="10"/>
  <c r="F155" i="10"/>
  <c r="N78" i="10"/>
  <c r="F274" i="10"/>
  <c r="H80" i="10"/>
  <c r="N170" i="10"/>
  <c r="N162" i="10"/>
  <c r="F224" i="10"/>
  <c r="H259" i="10"/>
  <c r="L58" i="10"/>
  <c r="I26" i="10"/>
  <c r="F152" i="10"/>
  <c r="I134" i="10"/>
  <c r="F236" i="10"/>
  <c r="I208" i="10"/>
  <c r="F268" i="10"/>
  <c r="F198" i="10"/>
  <c r="F111" i="10"/>
  <c r="H132" i="10"/>
  <c r="F164" i="10"/>
  <c r="F145" i="10"/>
  <c r="H118" i="10"/>
  <c r="H290" i="10"/>
  <c r="H206" i="10"/>
  <c r="F35" i="10"/>
  <c r="F92" i="10"/>
  <c r="N229" i="10"/>
  <c r="F213" i="10"/>
  <c r="F78" i="10"/>
  <c r="N34" i="10"/>
  <c r="N268" i="10"/>
  <c r="N208" i="10"/>
  <c r="H87" i="10"/>
  <c r="N42" i="10"/>
  <c r="H41" i="10"/>
  <c r="N273" i="10"/>
  <c r="N118" i="10"/>
  <c r="F303" i="10"/>
  <c r="F230" i="10"/>
  <c r="N77" i="10"/>
  <c r="F282" i="10"/>
  <c r="N282" i="10"/>
  <c r="F71" i="10"/>
  <c r="N79" i="10"/>
  <c r="N27" i="10"/>
  <c r="F117" i="10"/>
  <c r="F281" i="10"/>
  <c r="N281" i="10"/>
  <c r="F273" i="10"/>
  <c r="F74" i="10"/>
  <c r="F154" i="10"/>
  <c r="F49" i="10"/>
  <c r="N19" i="10"/>
  <c r="I13" i="10"/>
  <c r="F288" i="10"/>
  <c r="H88" i="10"/>
  <c r="F163" i="10"/>
  <c r="N147" i="10"/>
  <c r="N288" i="10"/>
  <c r="F207" i="10"/>
  <c r="F88" i="10"/>
  <c r="F81" i="10"/>
  <c r="N207" i="10"/>
  <c r="F20" i="10"/>
  <c r="I50" i="10"/>
  <c r="I268" i="10"/>
  <c r="I163" i="10"/>
  <c r="I27" i="10"/>
  <c r="AI23" i="7"/>
  <c r="AS23" i="7" s="1"/>
  <c r="AB56" i="7"/>
  <c r="AB55" i="7"/>
  <c r="AB54" i="7"/>
  <c r="AB53" i="7"/>
  <c r="Z117" i="7"/>
  <c r="Z120" i="7"/>
  <c r="Z119" i="7"/>
  <c r="Z118" i="7"/>
  <c r="AF279" i="7"/>
  <c r="AF278" i="7"/>
  <c r="AF277" i="7"/>
  <c r="AF280" i="7"/>
  <c r="AH277" i="7"/>
  <c r="AH279" i="7"/>
  <c r="AH280" i="7"/>
  <c r="AH278" i="7"/>
  <c r="AF215" i="7"/>
  <c r="AF214" i="7"/>
  <c r="AF213" i="7"/>
  <c r="AF216" i="7"/>
  <c r="AD248" i="7"/>
  <c r="AD247" i="7"/>
  <c r="AD246" i="7"/>
  <c r="AD245" i="7"/>
  <c r="AG246" i="7"/>
  <c r="AG245" i="7"/>
  <c r="AG248" i="7"/>
  <c r="AG247" i="7"/>
  <c r="Y184" i="7"/>
  <c r="Y183" i="7"/>
  <c r="Y182" i="7"/>
  <c r="Y181" i="7"/>
  <c r="AC56" i="7"/>
  <c r="AC53" i="7"/>
  <c r="AC55" i="7"/>
  <c r="AC54" i="7"/>
  <c r="Y85" i="7"/>
  <c r="Y86" i="7"/>
  <c r="Y87" i="7"/>
  <c r="Y88" i="7"/>
  <c r="AI24" i="7"/>
  <c r="AG118" i="7"/>
  <c r="AG117" i="7"/>
  <c r="AG120" i="7"/>
  <c r="AG119" i="7"/>
  <c r="AA312" i="7"/>
  <c r="AA311" i="7"/>
  <c r="AA310" i="7"/>
  <c r="AA309" i="7"/>
  <c r="Y152" i="7"/>
  <c r="Y151" i="7"/>
  <c r="Y150" i="7"/>
  <c r="Y149" i="7"/>
  <c r="AE280" i="7"/>
  <c r="AE279" i="7"/>
  <c r="AE278" i="7"/>
  <c r="AE277" i="7"/>
  <c r="AG278" i="7"/>
  <c r="AG277" i="7"/>
  <c r="AG280" i="7"/>
  <c r="AG279" i="7"/>
  <c r="AE216" i="7"/>
  <c r="AE215" i="7"/>
  <c r="AE214" i="7"/>
  <c r="AE213" i="7"/>
  <c r="AB248" i="7"/>
  <c r="AB247" i="7"/>
  <c r="AB246" i="7"/>
  <c r="AB245" i="7"/>
  <c r="AF247" i="7"/>
  <c r="AF246" i="7"/>
  <c r="AF245" i="7"/>
  <c r="AF248" i="7"/>
  <c r="AF183" i="7"/>
  <c r="AF182" i="7"/>
  <c r="AF181" i="7"/>
  <c r="AF184" i="7"/>
  <c r="Y53" i="7"/>
  <c r="Y56" i="7"/>
  <c r="Y55" i="7"/>
  <c r="Y54" i="7"/>
  <c r="AF87" i="7"/>
  <c r="AF86" i="7"/>
  <c r="AF85" i="7"/>
  <c r="AF88" i="7"/>
  <c r="Y120" i="7"/>
  <c r="Y119" i="7"/>
  <c r="Y118" i="7"/>
  <c r="Y117" i="7"/>
  <c r="AF311" i="7"/>
  <c r="AF310" i="7"/>
  <c r="AF309" i="7"/>
  <c r="AF312" i="7"/>
  <c r="AF151" i="7"/>
  <c r="AF150" i="7"/>
  <c r="AF149" i="7"/>
  <c r="AF152" i="7"/>
  <c r="AD280" i="7"/>
  <c r="AD279" i="7"/>
  <c r="AD278" i="7"/>
  <c r="AD277" i="7"/>
  <c r="AD216" i="7"/>
  <c r="AD215" i="7"/>
  <c r="AD214" i="7"/>
  <c r="AD213" i="7"/>
  <c r="AH245" i="7"/>
  <c r="AH248" i="7"/>
  <c r="AH247" i="7"/>
  <c r="AH246" i="7"/>
  <c r="AE184" i="7"/>
  <c r="AE183" i="7"/>
  <c r="AE182" i="7"/>
  <c r="AE181" i="7"/>
  <c r="Y312" i="7"/>
  <c r="Y311" i="7"/>
  <c r="Y310" i="7"/>
  <c r="Y309" i="7"/>
  <c r="AG55" i="7"/>
  <c r="AG54" i="7"/>
  <c r="AG53" i="7"/>
  <c r="AG56" i="7"/>
  <c r="AA87" i="7"/>
  <c r="AA88" i="7"/>
  <c r="AA86" i="7"/>
  <c r="AA85" i="7"/>
  <c r="AF119" i="7"/>
  <c r="AF118" i="7"/>
  <c r="AF117" i="7"/>
  <c r="AF120" i="7"/>
  <c r="AE312" i="7"/>
  <c r="AE311" i="7"/>
  <c r="AE310" i="7"/>
  <c r="AE309" i="7"/>
  <c r="AE152" i="7"/>
  <c r="AE151" i="7"/>
  <c r="AE150" i="7"/>
  <c r="AE149" i="7"/>
  <c r="AB278" i="7"/>
  <c r="AB280" i="7"/>
  <c r="AB279" i="7"/>
  <c r="AB277" i="7"/>
  <c r="Z213" i="7"/>
  <c r="Z216" i="7"/>
  <c r="Z215" i="7"/>
  <c r="Z214" i="7"/>
  <c r="Z245" i="7"/>
  <c r="Z247" i="7"/>
  <c r="Z248" i="7"/>
  <c r="Z246" i="7"/>
  <c r="AD184" i="7"/>
  <c r="AD183" i="7"/>
  <c r="AD182" i="7"/>
  <c r="AD181" i="7"/>
  <c r="AG150" i="7"/>
  <c r="AG149" i="7"/>
  <c r="AG152" i="7"/>
  <c r="AG151" i="7"/>
  <c r="Z54" i="7"/>
  <c r="Z53" i="7"/>
  <c r="Z55" i="7"/>
  <c r="Z56" i="7"/>
  <c r="AE88" i="7"/>
  <c r="AE87" i="7"/>
  <c r="AE86" i="7"/>
  <c r="AE85" i="7"/>
  <c r="AC88" i="7"/>
  <c r="AC87" i="7"/>
  <c r="AC86" i="7"/>
  <c r="AC85" i="7"/>
  <c r="AE120" i="7"/>
  <c r="AE119" i="7"/>
  <c r="AE118" i="7"/>
  <c r="AE117" i="7"/>
  <c r="AD312" i="7"/>
  <c r="AD311" i="7"/>
  <c r="AD310" i="7"/>
  <c r="AD309" i="7"/>
  <c r="AH309" i="7"/>
  <c r="AH312" i="7"/>
  <c r="AH311" i="7"/>
  <c r="AH310" i="7"/>
  <c r="AD152" i="7"/>
  <c r="AD151" i="7"/>
  <c r="AD150" i="7"/>
  <c r="AD149" i="7"/>
  <c r="Y280" i="7"/>
  <c r="Y279" i="7"/>
  <c r="Y278" i="7"/>
  <c r="Y277" i="7"/>
  <c r="AC216" i="7"/>
  <c r="AC215" i="7"/>
  <c r="AC213" i="7"/>
  <c r="AC214" i="7"/>
  <c r="AA247" i="7"/>
  <c r="AA248" i="7"/>
  <c r="AA246" i="7"/>
  <c r="AA245" i="7"/>
  <c r="AB182" i="7"/>
  <c r="AB184" i="7"/>
  <c r="AB183" i="7"/>
  <c r="AB181" i="7"/>
  <c r="AA56" i="7"/>
  <c r="AA55" i="7"/>
  <c r="AA54" i="7"/>
  <c r="AA53" i="7"/>
  <c r="AD88" i="7"/>
  <c r="AD87" i="7"/>
  <c r="AD86" i="7"/>
  <c r="AD85" i="7"/>
  <c r="AH85" i="7"/>
  <c r="AH87" i="7"/>
  <c r="AH88" i="7"/>
  <c r="AH86" i="7"/>
  <c r="AA119" i="7"/>
  <c r="AA120" i="7"/>
  <c r="AA118" i="7"/>
  <c r="AA117" i="7"/>
  <c r="AC312" i="7"/>
  <c r="AC309" i="7"/>
  <c r="AC311" i="7"/>
  <c r="AC310" i="7"/>
  <c r="AG310" i="7"/>
  <c r="AG309" i="7"/>
  <c r="AG312" i="7"/>
  <c r="AG311" i="7"/>
  <c r="AC152" i="7"/>
  <c r="AC151" i="7"/>
  <c r="AC150" i="7"/>
  <c r="AC149" i="7"/>
  <c r="Z277" i="7"/>
  <c r="Z279" i="7"/>
  <c r="Z278" i="7"/>
  <c r="Z280" i="7"/>
  <c r="AA216" i="7"/>
  <c r="AA214" i="7"/>
  <c r="AA215" i="7"/>
  <c r="AA213" i="7"/>
  <c r="Y248" i="7"/>
  <c r="Y247" i="7"/>
  <c r="Y246" i="7"/>
  <c r="Y245" i="7"/>
  <c r="AC184" i="7"/>
  <c r="AC183" i="7"/>
  <c r="AC182" i="7"/>
  <c r="AC181" i="7"/>
  <c r="AF56" i="7"/>
  <c r="AF53" i="7"/>
  <c r="AF55" i="7"/>
  <c r="AF54" i="7"/>
  <c r="AH54" i="7"/>
  <c r="AH53" i="7"/>
  <c r="AH55" i="7"/>
  <c r="AH56" i="7"/>
  <c r="AB86" i="7"/>
  <c r="AB88" i="7"/>
  <c r="AB87" i="7"/>
  <c r="AB85" i="7"/>
  <c r="AI21" i="7"/>
  <c r="AD120" i="7"/>
  <c r="AD119" i="7"/>
  <c r="AD118" i="7"/>
  <c r="AD117" i="7"/>
  <c r="AC120" i="7"/>
  <c r="AC119" i="7"/>
  <c r="AC118" i="7"/>
  <c r="AC117" i="7"/>
  <c r="Z309" i="7"/>
  <c r="Z312" i="7"/>
  <c r="Z311" i="7"/>
  <c r="Z310" i="7"/>
  <c r="AB152" i="7"/>
  <c r="AB151" i="7"/>
  <c r="AB149" i="7"/>
  <c r="AB150" i="7"/>
  <c r="AA152" i="7"/>
  <c r="AA151" i="7"/>
  <c r="AA150" i="7"/>
  <c r="AA149" i="7"/>
  <c r="AA279" i="7"/>
  <c r="AA280" i="7"/>
  <c r="AA278" i="7"/>
  <c r="AA277" i="7"/>
  <c r="AG214" i="7"/>
  <c r="AG213" i="7"/>
  <c r="AG216" i="7"/>
  <c r="AG215" i="7"/>
  <c r="AB214" i="7"/>
  <c r="AB216" i="7"/>
  <c r="AB215" i="7"/>
  <c r="AB213" i="7"/>
  <c r="AC248" i="7"/>
  <c r="AC245" i="7"/>
  <c r="AC247" i="7"/>
  <c r="AC246" i="7"/>
  <c r="Z181" i="7"/>
  <c r="Z184" i="7"/>
  <c r="Z183" i="7"/>
  <c r="Z182" i="7"/>
  <c r="AA184" i="7"/>
  <c r="AA182" i="7"/>
  <c r="AA181" i="7"/>
  <c r="AA183" i="7"/>
  <c r="AG86" i="7"/>
  <c r="AG85" i="7"/>
  <c r="AG88" i="7"/>
  <c r="AG87" i="7"/>
  <c r="AE56" i="7"/>
  <c r="AE55" i="7"/>
  <c r="AE54" i="7"/>
  <c r="AE53" i="7"/>
  <c r="AD56" i="7"/>
  <c r="AD55" i="7"/>
  <c r="AD54" i="7"/>
  <c r="AD53" i="7"/>
  <c r="Z85" i="7"/>
  <c r="Z88" i="7"/>
  <c r="Z87" i="7"/>
  <c r="Z86" i="7"/>
  <c r="AI22" i="7"/>
  <c r="AB120" i="7"/>
  <c r="AB119" i="7"/>
  <c r="AB118" i="7"/>
  <c r="AB117" i="7"/>
  <c r="AH117" i="7"/>
  <c r="AH120" i="7"/>
  <c r="AH119" i="7"/>
  <c r="AH118" i="7"/>
  <c r="AB312" i="7"/>
  <c r="AB310" i="7"/>
  <c r="AB311" i="7"/>
  <c r="AB309" i="7"/>
  <c r="Z149" i="7"/>
  <c r="Z152" i="7"/>
  <c r="Z151" i="7"/>
  <c r="Z150" i="7"/>
  <c r="AH149" i="7"/>
  <c r="AH152" i="7"/>
  <c r="AH151" i="7"/>
  <c r="AH150" i="7"/>
  <c r="AC280" i="7"/>
  <c r="AC279" i="7"/>
  <c r="AC278" i="7"/>
  <c r="AC277" i="7"/>
  <c r="Y216" i="7"/>
  <c r="Y215" i="7"/>
  <c r="Y214" i="7"/>
  <c r="Y213" i="7"/>
  <c r="AH213" i="7"/>
  <c r="AH215" i="7"/>
  <c r="AH214" i="7"/>
  <c r="AH216" i="7"/>
  <c r="AE248" i="7"/>
  <c r="AE247" i="7"/>
  <c r="AE246" i="7"/>
  <c r="AE245" i="7"/>
  <c r="AG182" i="7"/>
  <c r="AG181" i="7"/>
  <c r="AG184" i="7"/>
  <c r="AG183" i="7"/>
  <c r="AH181" i="7"/>
  <c r="AH184" i="7"/>
  <c r="AH183" i="7"/>
  <c r="AH182" i="7"/>
  <c r="DA33" i="7"/>
  <c r="J26" i="10" s="1"/>
  <c r="CY33" i="7"/>
  <c r="H26" i="10" s="1"/>
  <c r="DB19" i="7"/>
  <c r="K12" i="10" s="1"/>
  <c r="CV19" i="7"/>
  <c r="E12" i="10" s="1"/>
  <c r="DC19" i="7"/>
  <c r="L12" i="10" s="1"/>
  <c r="CZ19" i="7"/>
  <c r="I12" i="10" s="1"/>
  <c r="DE19" i="7"/>
  <c r="N12" i="10" s="1"/>
  <c r="CW19" i="7"/>
  <c r="F12" i="10" s="1"/>
  <c r="CY19" i="7"/>
  <c r="H12" i="10" s="1"/>
  <c r="DA19" i="7"/>
  <c r="J12" i="10" s="1"/>
  <c r="DD19" i="7"/>
  <c r="M12" i="10" s="1"/>
  <c r="CW227" i="7"/>
  <c r="F220" i="10" s="1"/>
  <c r="DB227" i="7"/>
  <c r="K220" i="10" s="1"/>
  <c r="DA93" i="7"/>
  <c r="J86" i="10" s="1"/>
  <c r="CV93" i="7"/>
  <c r="E86" i="10" s="1"/>
  <c r="CW93" i="7"/>
  <c r="F86" i="10" s="1"/>
  <c r="DB93" i="7"/>
  <c r="K86" i="10" s="1"/>
  <c r="CX93" i="7"/>
  <c r="G86" i="10" s="1"/>
  <c r="DD100" i="7"/>
  <c r="M93" i="10" s="1"/>
  <c r="CZ100" i="7"/>
  <c r="I93" i="10" s="1"/>
  <c r="DB100" i="7"/>
  <c r="K93" i="10" s="1"/>
  <c r="CV100" i="7"/>
  <c r="E93" i="10" s="1"/>
  <c r="G93" i="10"/>
  <c r="DB40" i="7"/>
  <c r="K33" i="10" s="1"/>
  <c r="DE40" i="7"/>
  <c r="N33" i="10" s="1"/>
  <c r="DA40" i="7"/>
  <c r="J33" i="10" s="1"/>
  <c r="DC40" i="7"/>
  <c r="L33" i="10" s="1"/>
  <c r="DE33" i="7"/>
  <c r="N26" i="10" s="1"/>
  <c r="DB33" i="7"/>
  <c r="K26" i="10" s="1"/>
  <c r="CV40" i="7"/>
  <c r="E33" i="10" s="1"/>
  <c r="CV33" i="7"/>
  <c r="E26" i="10" s="1"/>
  <c r="CW33" i="7"/>
  <c r="F26" i="10" s="1"/>
  <c r="DD33" i="7"/>
  <c r="M26" i="10" s="1"/>
  <c r="DD40" i="7"/>
  <c r="M33" i="10" s="1"/>
  <c r="CW40" i="7"/>
  <c r="F33" i="10" s="1"/>
  <c r="CX40" i="7"/>
  <c r="G33" i="10" s="1"/>
  <c r="DC33" i="7"/>
  <c r="L26" i="10" s="1"/>
  <c r="CX33" i="7"/>
  <c r="G26" i="10" s="1"/>
  <c r="CZ287" i="7"/>
  <c r="I280" i="10" s="1"/>
  <c r="CZ116" i="7"/>
  <c r="I109" i="10" s="1"/>
  <c r="CX116" i="7"/>
  <c r="G109" i="10" s="1"/>
  <c r="DB116" i="7"/>
  <c r="K109" i="10" s="1"/>
  <c r="DE116" i="7"/>
  <c r="N109" i="10" s="1"/>
  <c r="DC116" i="7"/>
  <c r="L109" i="10" s="1"/>
  <c r="DC86" i="7"/>
  <c r="L79" i="10" s="1"/>
  <c r="CZ86" i="7"/>
  <c r="I79" i="10" s="1"/>
  <c r="CV86" i="7"/>
  <c r="E79" i="10" s="1"/>
  <c r="CX86" i="7"/>
  <c r="G79" i="10" s="1"/>
  <c r="CW86" i="7"/>
  <c r="F79" i="10" s="1"/>
  <c r="DB86" i="7"/>
  <c r="K79" i="10" s="1"/>
  <c r="DD86" i="7"/>
  <c r="M79" i="10" s="1"/>
  <c r="CY86" i="7"/>
  <c r="H79" i="10" s="1"/>
  <c r="CZ227" i="7"/>
  <c r="I220" i="10" s="1"/>
  <c r="CX227" i="7"/>
  <c r="G220" i="10" s="1"/>
  <c r="CY227" i="7"/>
  <c r="H220" i="10" s="1"/>
  <c r="CV227" i="7"/>
  <c r="E220" i="10" s="1"/>
  <c r="DD227" i="7"/>
  <c r="M220" i="10" s="1"/>
  <c r="DC227" i="7"/>
  <c r="L220" i="10" s="1"/>
  <c r="DA227" i="7"/>
  <c r="J220" i="10" s="1"/>
  <c r="N178" i="10"/>
  <c r="N175" i="10"/>
  <c r="N176" i="10"/>
  <c r="N177" i="10"/>
  <c r="AA52" i="5"/>
  <c r="N52" i="5" s="1"/>
  <c r="W60" i="5"/>
  <c r="J60" i="5" s="1"/>
  <c r="S60" i="5"/>
  <c r="F60" i="5" s="1"/>
  <c r="V68" i="5"/>
  <c r="I68" i="5" s="1"/>
  <c r="U60" i="5"/>
  <c r="H60" i="5" s="1"/>
  <c r="T60" i="5"/>
  <c r="G60" i="5" s="1"/>
  <c r="X60" i="5"/>
  <c r="K60" i="5" s="1"/>
  <c r="Y60" i="5"/>
  <c r="L60" i="5" s="1"/>
  <c r="Z52" i="5"/>
  <c r="M52" i="5" s="1"/>
  <c r="DB38" i="7"/>
  <c r="K31" i="10" s="1"/>
  <c r="R60" i="5"/>
  <c r="E60" i="5" s="1"/>
  <c r="DA308" i="7"/>
  <c r="J301" i="10" s="1"/>
  <c r="DC308" i="7"/>
  <c r="L301" i="10" s="1"/>
  <c r="CZ308" i="7"/>
  <c r="I301" i="10" s="1"/>
  <c r="DB151" i="7"/>
  <c r="K144" i="10" s="1"/>
  <c r="CY151" i="7"/>
  <c r="H144" i="10" s="1"/>
  <c r="DE61" i="7"/>
  <c r="N54" i="10" s="1"/>
  <c r="DE301" i="7"/>
  <c r="N294" i="10" s="1"/>
  <c r="CY59" i="7"/>
  <c r="H52" i="10" s="1"/>
  <c r="CZ151" i="7"/>
  <c r="I144" i="10" s="1"/>
  <c r="CZ59" i="7"/>
  <c r="I52" i="10" s="1"/>
  <c r="DD61" i="7"/>
  <c r="M54" i="10" s="1"/>
  <c r="CW38" i="7"/>
  <c r="F31" i="10" s="1"/>
  <c r="CY301" i="7"/>
  <c r="H294" i="10" s="1"/>
  <c r="DA61" i="7"/>
  <c r="J54" i="10" s="1"/>
  <c r="DB301" i="7"/>
  <c r="K294" i="10" s="1"/>
  <c r="CW96" i="7"/>
  <c r="F89" i="10" s="1"/>
  <c r="DA54" i="7"/>
  <c r="J47" i="10" s="1"/>
  <c r="CV84" i="7"/>
  <c r="E77" i="10" s="1"/>
  <c r="DB52" i="7"/>
  <c r="K45" i="10" s="1"/>
  <c r="D102" i="10"/>
  <c r="CX73" i="7"/>
  <c r="G66" i="10" s="1"/>
  <c r="CW54" i="7"/>
  <c r="F47" i="10" s="1"/>
  <c r="DD38" i="7"/>
  <c r="M31" i="10" s="1"/>
  <c r="CX38" i="7"/>
  <c r="G31" i="10" s="1"/>
  <c r="DC38" i="7"/>
  <c r="L31" i="10" s="1"/>
  <c r="DA38" i="7"/>
  <c r="J31" i="10" s="1"/>
  <c r="DB59" i="7"/>
  <c r="K52" i="10" s="1"/>
  <c r="DE38" i="7"/>
  <c r="N31" i="10" s="1"/>
  <c r="DD59" i="7"/>
  <c r="M52" i="10" s="1"/>
  <c r="CV59" i="7"/>
  <c r="E52" i="10" s="1"/>
  <c r="DE96" i="7"/>
  <c r="N89" i="10" s="1"/>
  <c r="CX96" i="7"/>
  <c r="G89" i="10" s="1"/>
  <c r="DA59" i="7"/>
  <c r="J52" i="10" s="1"/>
  <c r="DC59" i="7"/>
  <c r="L52" i="10" s="1"/>
  <c r="DE59" i="7"/>
  <c r="N52" i="10" s="1"/>
  <c r="CW278" i="7"/>
  <c r="F271" i="10" s="1"/>
  <c r="DA96" i="7"/>
  <c r="J89" i="10" s="1"/>
  <c r="CZ96" i="7"/>
  <c r="I89" i="10" s="1"/>
  <c r="CV96" i="7"/>
  <c r="E89" i="10" s="1"/>
  <c r="CW59" i="7"/>
  <c r="F52" i="10" s="1"/>
  <c r="DB61" i="7"/>
  <c r="K54" i="10" s="1"/>
  <c r="DB287" i="7"/>
  <c r="K280" i="10" s="1"/>
  <c r="DB278" i="7"/>
  <c r="K271" i="10" s="1"/>
  <c r="CY287" i="7"/>
  <c r="H280" i="10" s="1"/>
  <c r="CV287" i="7"/>
  <c r="E280" i="10" s="1"/>
  <c r="DE216" i="7"/>
  <c r="N209" i="10" s="1"/>
  <c r="CY278" i="7"/>
  <c r="H271" i="10" s="1"/>
  <c r="DA278" i="7"/>
  <c r="J271" i="10" s="1"/>
  <c r="CX308" i="7"/>
  <c r="G301" i="10" s="1"/>
  <c r="DD287" i="7"/>
  <c r="M280" i="10" s="1"/>
  <c r="CV216" i="7"/>
  <c r="E209" i="10" s="1"/>
  <c r="CX287" i="7"/>
  <c r="G280" i="10" s="1"/>
  <c r="CX278" i="7"/>
  <c r="G271" i="10" s="1"/>
  <c r="CV253" i="7"/>
  <c r="E246" i="10" s="1"/>
  <c r="CX151" i="7"/>
  <c r="G144" i="10" s="1"/>
  <c r="DD151" i="7"/>
  <c r="M144" i="10" s="1"/>
  <c r="DD73" i="7"/>
  <c r="M66" i="10" s="1"/>
  <c r="CV38" i="7"/>
  <c r="E31" i="10" s="1"/>
  <c r="CY38" i="7"/>
  <c r="H31" i="10" s="1"/>
  <c r="DD239" i="7"/>
  <c r="M232" i="10" s="1"/>
  <c r="CX239" i="7"/>
  <c r="G232" i="10" s="1"/>
  <c r="DE151" i="7"/>
  <c r="N144" i="10" s="1"/>
  <c r="CW73" i="7"/>
  <c r="F66" i="10" s="1"/>
  <c r="CV239" i="7"/>
  <c r="E232" i="10" s="1"/>
  <c r="DA151" i="7"/>
  <c r="J144" i="10" s="1"/>
  <c r="CV121" i="7"/>
  <c r="E114" i="10" s="1"/>
  <c r="CZ301" i="7"/>
  <c r="I294" i="10" s="1"/>
  <c r="CW287" i="7"/>
  <c r="F280" i="10" s="1"/>
  <c r="DA239" i="7"/>
  <c r="J232" i="10" s="1"/>
  <c r="CZ73" i="7"/>
  <c r="I66" i="10" s="1"/>
  <c r="DC73" i="7"/>
  <c r="L66" i="10" s="1"/>
  <c r="CW301" i="7"/>
  <c r="F294" i="10" s="1"/>
  <c r="DE73" i="7"/>
  <c r="N66" i="10" s="1"/>
  <c r="DC301" i="7"/>
  <c r="L294" i="10" s="1"/>
  <c r="DC151" i="7"/>
  <c r="L144" i="10" s="1"/>
  <c r="CW151" i="7"/>
  <c r="F144" i="10" s="1"/>
  <c r="CX216" i="7"/>
  <c r="G209" i="10" s="1"/>
  <c r="CY73" i="7"/>
  <c r="H66" i="10" s="1"/>
  <c r="DA287" i="7"/>
  <c r="J280" i="10" s="1"/>
  <c r="DC287" i="7"/>
  <c r="L280" i="10" s="1"/>
  <c r="CY98" i="7"/>
  <c r="H91" i="10" s="1"/>
  <c r="DB73" i="7"/>
  <c r="K66" i="10" s="1"/>
  <c r="DA73" i="7"/>
  <c r="J66" i="10" s="1"/>
  <c r="CV89" i="7"/>
  <c r="E82" i="10" s="1"/>
  <c r="CV299" i="7"/>
  <c r="E292" i="10" s="1"/>
  <c r="CY89" i="7"/>
  <c r="H82" i="10" s="1"/>
  <c r="DB308" i="7"/>
  <c r="K301" i="10" s="1"/>
  <c r="CV98" i="7"/>
  <c r="E91" i="10" s="1"/>
  <c r="D104" i="10"/>
  <c r="DE98" i="7"/>
  <c r="N91" i="10" s="1"/>
  <c r="DE89" i="7"/>
  <c r="N82" i="10" s="1"/>
  <c r="CX98" i="7"/>
  <c r="G91" i="10" s="1"/>
  <c r="CW17" i="7"/>
  <c r="F10" i="10" s="1"/>
  <c r="DE17" i="7"/>
  <c r="N10" i="10" s="1"/>
  <c r="CV17" i="7"/>
  <c r="E10" i="10" s="1"/>
  <c r="CY17" i="7"/>
  <c r="H10" i="10" s="1"/>
  <c r="CX17" i="7"/>
  <c r="G10" i="10" s="1"/>
  <c r="DD17" i="7"/>
  <c r="M10" i="10" s="1"/>
  <c r="CZ17" i="7"/>
  <c r="I10" i="10" s="1"/>
  <c r="DA17" i="7"/>
  <c r="J10" i="10" s="1"/>
  <c r="DB17" i="7"/>
  <c r="K10" i="10" s="1"/>
  <c r="DC17" i="7"/>
  <c r="L10" i="10" s="1"/>
  <c r="CX128" i="7"/>
  <c r="G121" i="10" s="1"/>
  <c r="CY128" i="7"/>
  <c r="H121" i="10" s="1"/>
  <c r="CW128" i="7"/>
  <c r="F121" i="10" s="1"/>
  <c r="CX158" i="7"/>
  <c r="G151" i="10" s="1"/>
  <c r="CV158" i="7"/>
  <c r="E151" i="10" s="1"/>
  <c r="CX61" i="7"/>
  <c r="G54" i="10" s="1"/>
  <c r="DA128" i="7"/>
  <c r="J121" i="10" s="1"/>
  <c r="DE158" i="7"/>
  <c r="N151" i="10" s="1"/>
  <c r="CY216" i="7"/>
  <c r="H209" i="10" s="1"/>
  <c r="CY299" i="7"/>
  <c r="H292" i="10" s="1"/>
  <c r="DD149" i="7"/>
  <c r="M142" i="10" s="1"/>
  <c r="DC278" i="7"/>
  <c r="L271" i="10" s="1"/>
  <c r="CV278" i="7"/>
  <c r="E271" i="10" s="1"/>
  <c r="CZ158" i="7"/>
  <c r="I151" i="10" s="1"/>
  <c r="CY209" i="7"/>
  <c r="H202" i="10" s="1"/>
  <c r="CY253" i="7"/>
  <c r="H246" i="10" s="1"/>
  <c r="DC61" i="7"/>
  <c r="L54" i="10" s="1"/>
  <c r="CW308" i="7"/>
  <c r="F301" i="10" s="1"/>
  <c r="CW209" i="7"/>
  <c r="F202" i="10" s="1"/>
  <c r="CX149" i="7"/>
  <c r="G142" i="10" s="1"/>
  <c r="DD179" i="7"/>
  <c r="M172" i="10" s="1"/>
  <c r="CX301" i="7"/>
  <c r="G294" i="10" s="1"/>
  <c r="DA301" i="7"/>
  <c r="J294" i="10" s="1"/>
  <c r="CV301" i="7"/>
  <c r="E294" i="10" s="1"/>
  <c r="DB158" i="7"/>
  <c r="K151" i="10" s="1"/>
  <c r="CW158" i="7"/>
  <c r="F151" i="10" s="1"/>
  <c r="DA158" i="7"/>
  <c r="J151" i="10" s="1"/>
  <c r="DB269" i="7"/>
  <c r="K262" i="10" s="1"/>
  <c r="CV269" i="7"/>
  <c r="E262" i="10" s="1"/>
  <c r="DB128" i="7"/>
  <c r="K121" i="10" s="1"/>
  <c r="CZ128" i="7"/>
  <c r="I121" i="10" s="1"/>
  <c r="CV283" i="7"/>
  <c r="E276" i="10" s="1"/>
  <c r="DD128" i="7"/>
  <c r="M121" i="10" s="1"/>
  <c r="DC158" i="7"/>
  <c r="L151" i="10" s="1"/>
  <c r="DB96" i="7"/>
  <c r="K89" i="10" s="1"/>
  <c r="DD96" i="7"/>
  <c r="M89" i="10" s="1"/>
  <c r="CY96" i="7"/>
  <c r="H89" i="10" s="1"/>
  <c r="CY294" i="7"/>
  <c r="H287" i="10" s="1"/>
  <c r="DB294" i="7"/>
  <c r="K287" i="10" s="1"/>
  <c r="CW294" i="7"/>
  <c r="F287" i="10" s="1"/>
  <c r="DE294" i="7"/>
  <c r="N287" i="10" s="1"/>
  <c r="CV294" i="7"/>
  <c r="E287" i="10" s="1"/>
  <c r="DA294" i="7"/>
  <c r="J287" i="10" s="1"/>
  <c r="CX294" i="7"/>
  <c r="G287" i="10" s="1"/>
  <c r="DC294" i="7"/>
  <c r="L287" i="10" s="1"/>
  <c r="CZ294" i="7"/>
  <c r="I287" i="10" s="1"/>
  <c r="D49" i="5"/>
  <c r="D33" i="7"/>
  <c r="DA137" i="7"/>
  <c r="J130" i="10" s="1"/>
  <c r="CZ137" i="7"/>
  <c r="I130" i="10" s="1"/>
  <c r="DB137" i="7"/>
  <c r="K130" i="10" s="1"/>
  <c r="CW137" i="7"/>
  <c r="F130" i="10" s="1"/>
  <c r="CX137" i="7"/>
  <c r="G130" i="10" s="1"/>
  <c r="DD137" i="7"/>
  <c r="M130" i="10" s="1"/>
  <c r="CV137" i="7"/>
  <c r="E130" i="10" s="1"/>
  <c r="DE137" i="7"/>
  <c r="N130" i="10" s="1"/>
  <c r="DC89" i="7"/>
  <c r="L82" i="10" s="1"/>
  <c r="CZ89" i="7"/>
  <c r="I82" i="10" s="1"/>
  <c r="DB89" i="7"/>
  <c r="K82" i="10" s="1"/>
  <c r="CZ232" i="7"/>
  <c r="I225" i="10" s="1"/>
  <c r="CY232" i="7"/>
  <c r="H225" i="10" s="1"/>
  <c r="CW232" i="7"/>
  <c r="F225" i="10" s="1"/>
  <c r="DE232" i="7"/>
  <c r="N225" i="10" s="1"/>
  <c r="CV232" i="7"/>
  <c r="E225" i="10" s="1"/>
  <c r="DB232" i="7"/>
  <c r="K225" i="10" s="1"/>
  <c r="DC232" i="7"/>
  <c r="L225" i="10" s="1"/>
  <c r="DA232" i="7"/>
  <c r="J225" i="10" s="1"/>
  <c r="CZ209" i="7"/>
  <c r="I202" i="10" s="1"/>
  <c r="DC209" i="7"/>
  <c r="L202" i="10" s="1"/>
  <c r="DA209" i="7"/>
  <c r="J202" i="10" s="1"/>
  <c r="CX181" i="7"/>
  <c r="G174" i="10" s="1"/>
  <c r="DA181" i="7"/>
  <c r="J174" i="10" s="1"/>
  <c r="CY181" i="7"/>
  <c r="H174" i="10" s="1"/>
  <c r="CV181" i="7"/>
  <c r="E174" i="10" s="1"/>
  <c r="CZ181" i="7"/>
  <c r="I174" i="10" s="1"/>
  <c r="DB181" i="7"/>
  <c r="K174" i="10" s="1"/>
  <c r="DD181" i="7"/>
  <c r="M174" i="10" s="1"/>
  <c r="DC181" i="7"/>
  <c r="L174" i="10" s="1"/>
  <c r="DE181" i="7"/>
  <c r="N174" i="10" s="1"/>
  <c r="CW181" i="7"/>
  <c r="F174" i="10" s="1"/>
  <c r="CZ269" i="7"/>
  <c r="I262" i="10" s="1"/>
  <c r="CX262" i="7"/>
  <c r="G255" i="10" s="1"/>
  <c r="CW262" i="7"/>
  <c r="F255" i="10" s="1"/>
  <c r="CZ262" i="7"/>
  <c r="I255" i="10" s="1"/>
  <c r="DA262" i="7"/>
  <c r="J255" i="10" s="1"/>
  <c r="DD262" i="7"/>
  <c r="M255" i="10" s="1"/>
  <c r="CY262" i="7"/>
  <c r="H255" i="10" s="1"/>
  <c r="DE262" i="7"/>
  <c r="N255" i="10" s="1"/>
  <c r="CV262" i="7"/>
  <c r="E255" i="10" s="1"/>
  <c r="DC262" i="7"/>
  <c r="L255" i="10" s="1"/>
  <c r="CV271" i="7"/>
  <c r="E264" i="10" s="1"/>
  <c r="DA271" i="7"/>
  <c r="J264" i="10" s="1"/>
  <c r="CY271" i="7"/>
  <c r="H264" i="10" s="1"/>
  <c r="CZ271" i="7"/>
  <c r="I264" i="10" s="1"/>
  <c r="DC271" i="7"/>
  <c r="L264" i="10" s="1"/>
  <c r="DD271" i="7"/>
  <c r="M264" i="10" s="1"/>
  <c r="CX271" i="7"/>
  <c r="G264" i="10" s="1"/>
  <c r="DB271" i="7"/>
  <c r="K264" i="10" s="1"/>
  <c r="CW271" i="7"/>
  <c r="F264" i="10" s="1"/>
  <c r="DE271" i="7"/>
  <c r="N264" i="10" s="1"/>
  <c r="DC188" i="7"/>
  <c r="L181" i="10" s="1"/>
  <c r="DA188" i="7"/>
  <c r="J181" i="10" s="1"/>
  <c r="CX188" i="7"/>
  <c r="G181" i="10" s="1"/>
  <c r="DE188" i="7"/>
  <c r="N181" i="10" s="1"/>
  <c r="CW188" i="7"/>
  <c r="F181" i="10" s="1"/>
  <c r="CV188" i="7"/>
  <c r="E181" i="10" s="1"/>
  <c r="CZ188" i="7"/>
  <c r="I181" i="10" s="1"/>
  <c r="DB188" i="7"/>
  <c r="K181" i="10" s="1"/>
  <c r="CY188" i="7"/>
  <c r="H181" i="10" s="1"/>
  <c r="DD188" i="7"/>
  <c r="M181" i="10" s="1"/>
  <c r="DD216" i="7"/>
  <c r="M209" i="10" s="1"/>
  <c r="CY22" i="7"/>
  <c r="H15" i="10" s="1"/>
  <c r="DD54" i="7"/>
  <c r="M47" i="10" s="1"/>
  <c r="CZ239" i="7"/>
  <c r="I232" i="10" s="1"/>
  <c r="DC299" i="7"/>
  <c r="L292" i="10" s="1"/>
  <c r="DC36" i="7"/>
  <c r="L29" i="10" s="1"/>
  <c r="CW36" i="7"/>
  <c r="F29" i="10" s="1"/>
  <c r="CV36" i="7"/>
  <c r="E29" i="10" s="1"/>
  <c r="DD36" i="7"/>
  <c r="M29" i="10" s="1"/>
  <c r="DB36" i="7"/>
  <c r="K29" i="10" s="1"/>
  <c r="DA36" i="7"/>
  <c r="J29" i="10" s="1"/>
  <c r="CZ36" i="7"/>
  <c r="I29" i="10" s="1"/>
  <c r="CY36" i="7"/>
  <c r="H29" i="10" s="1"/>
  <c r="CX36" i="7"/>
  <c r="G29" i="10" s="1"/>
  <c r="DE36" i="7"/>
  <c r="N29" i="10" s="1"/>
  <c r="CV179" i="7"/>
  <c r="E172" i="10" s="1"/>
  <c r="DA299" i="7"/>
  <c r="J292" i="10" s="1"/>
  <c r="DD246" i="7"/>
  <c r="M239" i="10" s="1"/>
  <c r="DB204" i="7"/>
  <c r="K197" i="10" s="1"/>
  <c r="DD204" i="7"/>
  <c r="M197" i="10" s="1"/>
  <c r="DE204" i="7"/>
  <c r="N197" i="10" s="1"/>
  <c r="CW204" i="7"/>
  <c r="F197" i="10" s="1"/>
  <c r="CV204" i="7"/>
  <c r="E197" i="10" s="1"/>
  <c r="DC204" i="7"/>
  <c r="L197" i="10" s="1"/>
  <c r="CX204" i="7"/>
  <c r="G197" i="10" s="1"/>
  <c r="CZ204" i="7"/>
  <c r="I197" i="10" s="1"/>
  <c r="DA204" i="7"/>
  <c r="J197" i="10" s="1"/>
  <c r="CY204" i="7"/>
  <c r="H197" i="10" s="1"/>
  <c r="DD158" i="7"/>
  <c r="M151" i="10" s="1"/>
  <c r="CZ149" i="7"/>
  <c r="I142" i="10" s="1"/>
  <c r="DD115" i="7"/>
  <c r="M108" i="10" s="1"/>
  <c r="CV47" i="7"/>
  <c r="E40" i="10" s="1"/>
  <c r="CZ47" i="7"/>
  <c r="I40" i="10" s="1"/>
  <c r="DC47" i="7"/>
  <c r="L40" i="10" s="1"/>
  <c r="DA47" i="7"/>
  <c r="J40" i="10" s="1"/>
  <c r="DB47" i="7"/>
  <c r="K40" i="10" s="1"/>
  <c r="DD47" i="7"/>
  <c r="M40" i="10" s="1"/>
  <c r="CY47" i="7"/>
  <c r="H40" i="10" s="1"/>
  <c r="CX47" i="7"/>
  <c r="G40" i="10" s="1"/>
  <c r="DE47" i="7"/>
  <c r="N40" i="10" s="1"/>
  <c r="CW47" i="7"/>
  <c r="F40" i="10" s="1"/>
  <c r="CY264" i="7"/>
  <c r="H257" i="10" s="1"/>
  <c r="DE264" i="7"/>
  <c r="N257" i="10" s="1"/>
  <c r="CV264" i="7"/>
  <c r="E257" i="10" s="1"/>
  <c r="DC264" i="7"/>
  <c r="L257" i="10" s="1"/>
  <c r="CZ264" i="7"/>
  <c r="I257" i="10" s="1"/>
  <c r="DB264" i="7"/>
  <c r="K257" i="10" s="1"/>
  <c r="DA264" i="7"/>
  <c r="J257" i="10" s="1"/>
  <c r="DD264" i="7"/>
  <c r="M257" i="10" s="1"/>
  <c r="CW264" i="7"/>
  <c r="F257" i="10" s="1"/>
  <c r="CX264" i="7"/>
  <c r="G257" i="10" s="1"/>
  <c r="DE179" i="7"/>
  <c r="N172" i="10" s="1"/>
  <c r="CW197" i="7"/>
  <c r="F190" i="10" s="1"/>
  <c r="DC197" i="7"/>
  <c r="L190" i="10" s="1"/>
  <c r="CY197" i="7"/>
  <c r="H190" i="10" s="1"/>
  <c r="DA197" i="7"/>
  <c r="J190" i="10" s="1"/>
  <c r="CV197" i="7"/>
  <c r="E190" i="10" s="1"/>
  <c r="DB197" i="7"/>
  <c r="K190" i="10" s="1"/>
  <c r="CZ197" i="7"/>
  <c r="I190" i="10" s="1"/>
  <c r="DD197" i="7"/>
  <c r="M190" i="10" s="1"/>
  <c r="CX197" i="7"/>
  <c r="G190" i="10" s="1"/>
  <c r="DE197" i="7"/>
  <c r="N190" i="10" s="1"/>
  <c r="CW299" i="7"/>
  <c r="F292" i="10" s="1"/>
  <c r="DC149" i="7"/>
  <c r="L142" i="10" s="1"/>
  <c r="CW61" i="7"/>
  <c r="F54" i="10" s="1"/>
  <c r="CZ163" i="7"/>
  <c r="I156" i="10" s="1"/>
  <c r="DE163" i="7"/>
  <c r="N156" i="10" s="1"/>
  <c r="CW163" i="7"/>
  <c r="F156" i="10" s="1"/>
  <c r="DC163" i="7"/>
  <c r="L156" i="10" s="1"/>
  <c r="CV163" i="7"/>
  <c r="E156" i="10" s="1"/>
  <c r="DA163" i="7"/>
  <c r="J156" i="10" s="1"/>
  <c r="DB163" i="7"/>
  <c r="K156" i="10" s="1"/>
  <c r="CY163" i="7"/>
  <c r="H156" i="10" s="1"/>
  <c r="DD163" i="7"/>
  <c r="M156" i="10" s="1"/>
  <c r="DB209" i="7"/>
  <c r="K202" i="10" s="1"/>
  <c r="CW216" i="7"/>
  <c r="F209" i="10" s="1"/>
  <c r="DD209" i="7"/>
  <c r="M202" i="10" s="1"/>
  <c r="CY241" i="7"/>
  <c r="H234" i="10" s="1"/>
  <c r="CZ241" i="7"/>
  <c r="I234" i="10" s="1"/>
  <c r="DB241" i="7"/>
  <c r="K234" i="10" s="1"/>
  <c r="DE241" i="7"/>
  <c r="N234" i="10" s="1"/>
  <c r="CV241" i="7"/>
  <c r="E234" i="10" s="1"/>
  <c r="DD241" i="7"/>
  <c r="M234" i="10" s="1"/>
  <c r="CX241" i="7"/>
  <c r="G234" i="10" s="1"/>
  <c r="DA241" i="7"/>
  <c r="J234" i="10" s="1"/>
  <c r="CW241" i="7"/>
  <c r="F234" i="10" s="1"/>
  <c r="DC241" i="7"/>
  <c r="L234" i="10" s="1"/>
  <c r="CY137" i="7"/>
  <c r="H130" i="10" s="1"/>
  <c r="DB262" i="7"/>
  <c r="K255" i="10" s="1"/>
  <c r="CX163" i="7"/>
  <c r="G156" i="10" s="1"/>
  <c r="DC246" i="7"/>
  <c r="L239" i="10" s="1"/>
  <c r="CW246" i="7"/>
  <c r="F239" i="10" s="1"/>
  <c r="DE246" i="7"/>
  <c r="N239" i="10" s="1"/>
  <c r="CY218" i="7"/>
  <c r="H211" i="10" s="1"/>
  <c r="DA218" i="7"/>
  <c r="J211" i="10" s="1"/>
  <c r="DE218" i="7"/>
  <c r="N211" i="10" s="1"/>
  <c r="CZ218" i="7"/>
  <c r="I211" i="10" s="1"/>
  <c r="CW218" i="7"/>
  <c r="F211" i="10" s="1"/>
  <c r="DC218" i="7"/>
  <c r="L211" i="10" s="1"/>
  <c r="DB218" i="7"/>
  <c r="K211" i="10" s="1"/>
  <c r="DD218" i="7"/>
  <c r="M211" i="10" s="1"/>
  <c r="CV218" i="7"/>
  <c r="E211" i="10" s="1"/>
  <c r="DC98" i="7"/>
  <c r="L91" i="10" s="1"/>
  <c r="DA98" i="7"/>
  <c r="J91" i="10" s="1"/>
  <c r="DB98" i="7"/>
  <c r="K91" i="10" s="1"/>
  <c r="DD98" i="7"/>
  <c r="M91" i="10" s="1"/>
  <c r="CX112" i="7"/>
  <c r="G105" i="10" s="1"/>
  <c r="CV112" i="7"/>
  <c r="E105" i="10" s="1"/>
  <c r="DD112" i="7"/>
  <c r="M105" i="10" s="1"/>
  <c r="DA112" i="7"/>
  <c r="J105" i="10" s="1"/>
  <c r="CY112" i="7"/>
  <c r="H105" i="10" s="1"/>
  <c r="DC112" i="7"/>
  <c r="L105" i="10" s="1"/>
  <c r="DE112" i="7"/>
  <c r="N105" i="10" s="1"/>
  <c r="DB112" i="7"/>
  <c r="K105" i="10" s="1"/>
  <c r="CZ112" i="7"/>
  <c r="I105" i="10" s="1"/>
  <c r="CW112" i="7"/>
  <c r="F105" i="10" s="1"/>
  <c r="DA246" i="7"/>
  <c r="J239" i="10" s="1"/>
  <c r="CV61" i="7"/>
  <c r="E54" i="10" s="1"/>
  <c r="CX29" i="7"/>
  <c r="G22" i="10" s="1"/>
  <c r="DE29" i="7"/>
  <c r="N22" i="10" s="1"/>
  <c r="CV29" i="7"/>
  <c r="E22" i="10" s="1"/>
  <c r="CZ29" i="7"/>
  <c r="I22" i="10" s="1"/>
  <c r="DD29" i="7"/>
  <c r="M22" i="10" s="1"/>
  <c r="DA29" i="7"/>
  <c r="J22" i="10" s="1"/>
  <c r="CW29" i="7"/>
  <c r="F22" i="10" s="1"/>
  <c r="DB29" i="7"/>
  <c r="K22" i="10" s="1"/>
  <c r="DC29" i="7"/>
  <c r="L22" i="10" s="1"/>
  <c r="CY29" i="7"/>
  <c r="H22" i="10" s="1"/>
  <c r="DA133" i="7"/>
  <c r="J126" i="10" s="1"/>
  <c r="CZ133" i="7"/>
  <c r="I126" i="10" s="1"/>
  <c r="CY133" i="7"/>
  <c r="H126" i="10" s="1"/>
  <c r="DC133" i="7"/>
  <c r="L126" i="10" s="1"/>
  <c r="DD133" i="7"/>
  <c r="M126" i="10" s="1"/>
  <c r="CX133" i="7"/>
  <c r="G126" i="10" s="1"/>
  <c r="CW133" i="7"/>
  <c r="F126" i="10" s="1"/>
  <c r="CV133" i="7"/>
  <c r="E126" i="10" s="1"/>
  <c r="DE133" i="7"/>
  <c r="N126" i="10" s="1"/>
  <c r="D48" i="5"/>
  <c r="D32" i="7"/>
  <c r="CY54" i="7"/>
  <c r="H47" i="10" s="1"/>
  <c r="DC174" i="7"/>
  <c r="L167" i="10" s="1"/>
  <c r="DE174" i="7"/>
  <c r="N167" i="10" s="1"/>
  <c r="CV174" i="7"/>
  <c r="E167" i="10" s="1"/>
  <c r="CX174" i="7"/>
  <c r="G167" i="10" s="1"/>
  <c r="DB174" i="7"/>
  <c r="K167" i="10" s="1"/>
  <c r="DD174" i="7"/>
  <c r="M167" i="10" s="1"/>
  <c r="CW174" i="7"/>
  <c r="F167" i="10" s="1"/>
  <c r="CZ174" i="7"/>
  <c r="I167" i="10" s="1"/>
  <c r="DA174" i="7"/>
  <c r="J167" i="10" s="1"/>
  <c r="CY174" i="7"/>
  <c r="H167" i="10" s="1"/>
  <c r="CY308" i="7"/>
  <c r="H301" i="10" s="1"/>
  <c r="DE209" i="7"/>
  <c r="N202" i="10" s="1"/>
  <c r="DD308" i="7"/>
  <c r="M301" i="10" s="1"/>
  <c r="CV128" i="7"/>
  <c r="E121" i="10" s="1"/>
  <c r="DC128" i="7"/>
  <c r="L121" i="10" s="1"/>
  <c r="DD278" i="7"/>
  <c r="M271" i="10" s="1"/>
  <c r="DD122" i="7"/>
  <c r="M115" i="10" s="1"/>
  <c r="CV122" i="7"/>
  <c r="E115" i="10" s="1"/>
  <c r="CW122" i="7"/>
  <c r="F115" i="10" s="1"/>
  <c r="CX122" i="7"/>
  <c r="G115" i="10" s="1"/>
  <c r="CY122" i="7"/>
  <c r="H115" i="10" s="1"/>
  <c r="CZ122" i="7"/>
  <c r="I115" i="10" s="1"/>
  <c r="DB122" i="7"/>
  <c r="K115" i="10" s="1"/>
  <c r="DA122" i="7"/>
  <c r="J115" i="10" s="1"/>
  <c r="DE122" i="7"/>
  <c r="N115" i="10" s="1"/>
  <c r="DB186" i="7"/>
  <c r="K179" i="10" s="1"/>
  <c r="DA186" i="7"/>
  <c r="J179" i="10" s="1"/>
  <c r="CX186" i="7"/>
  <c r="G179" i="10" s="1"/>
  <c r="DC186" i="7"/>
  <c r="L179" i="10" s="1"/>
  <c r="CY186" i="7"/>
  <c r="H179" i="10" s="1"/>
  <c r="CW186" i="7"/>
  <c r="F179" i="10" s="1"/>
  <c r="DD186" i="7"/>
  <c r="M179" i="10" s="1"/>
  <c r="CZ186" i="7"/>
  <c r="I179" i="10" s="1"/>
  <c r="CV186" i="7"/>
  <c r="E179" i="10" s="1"/>
  <c r="DE186" i="7"/>
  <c r="CX246" i="7"/>
  <c r="G239" i="10" s="1"/>
  <c r="CW91" i="7"/>
  <c r="F84" i="10" s="1"/>
  <c r="DC137" i="7"/>
  <c r="L130" i="10" s="1"/>
  <c r="DC202" i="7"/>
  <c r="L195" i="10" s="1"/>
  <c r="DA202" i="7"/>
  <c r="J195" i="10" s="1"/>
  <c r="DE202" i="7"/>
  <c r="N195" i="10" s="1"/>
  <c r="CW202" i="7"/>
  <c r="F195" i="10" s="1"/>
  <c r="DD202" i="7"/>
  <c r="M195" i="10" s="1"/>
  <c r="CV202" i="7"/>
  <c r="E195" i="10" s="1"/>
  <c r="CY202" i="7"/>
  <c r="H195" i="10" s="1"/>
  <c r="CZ202" i="7"/>
  <c r="I195" i="10" s="1"/>
  <c r="CX202" i="7"/>
  <c r="G195" i="10" s="1"/>
  <c r="DA234" i="7"/>
  <c r="J227" i="10" s="1"/>
  <c r="DE234" i="7"/>
  <c r="N227" i="10" s="1"/>
  <c r="CX234" i="7"/>
  <c r="G227" i="10" s="1"/>
  <c r="DD234" i="7"/>
  <c r="M227" i="10" s="1"/>
  <c r="CV234" i="7"/>
  <c r="E227" i="10" s="1"/>
  <c r="DC234" i="7"/>
  <c r="L227" i="10" s="1"/>
  <c r="CW234" i="7"/>
  <c r="F227" i="10" s="1"/>
  <c r="CY234" i="7"/>
  <c r="H227" i="10" s="1"/>
  <c r="DB234" i="7"/>
  <c r="K227" i="10" s="1"/>
  <c r="CZ234" i="7"/>
  <c r="I227" i="10" s="1"/>
  <c r="CY179" i="7"/>
  <c r="H172" i="10" s="1"/>
  <c r="DA179" i="7"/>
  <c r="J172" i="10" s="1"/>
  <c r="CZ103" i="7"/>
  <c r="I96" i="10" s="1"/>
  <c r="DA103" i="7"/>
  <c r="J96" i="10" s="1"/>
  <c r="CX103" i="7"/>
  <c r="G96" i="10" s="1"/>
  <c r="DB103" i="7"/>
  <c r="K96" i="10" s="1"/>
  <c r="DE103" i="7"/>
  <c r="N96" i="10" s="1"/>
  <c r="DC103" i="7"/>
  <c r="L96" i="10" s="1"/>
  <c r="CW103" i="7"/>
  <c r="F96" i="10" s="1"/>
  <c r="CW179" i="7"/>
  <c r="F172" i="10" s="1"/>
  <c r="DB149" i="7"/>
  <c r="K142" i="10" s="1"/>
  <c r="CW149" i="7"/>
  <c r="F142" i="10" s="1"/>
  <c r="DE149" i="7"/>
  <c r="N142" i="10" s="1"/>
  <c r="CY149" i="7"/>
  <c r="H142" i="10" s="1"/>
  <c r="CY144" i="7"/>
  <c r="H137" i="10" s="1"/>
  <c r="DC144" i="7"/>
  <c r="L137" i="10" s="1"/>
  <c r="CZ144" i="7"/>
  <c r="I137" i="10" s="1"/>
  <c r="CW144" i="7"/>
  <c r="F137" i="10" s="1"/>
  <c r="DE144" i="7"/>
  <c r="N137" i="10" s="1"/>
  <c r="DA144" i="7"/>
  <c r="J137" i="10" s="1"/>
  <c r="DB144" i="7"/>
  <c r="K137" i="10" s="1"/>
  <c r="CV144" i="7"/>
  <c r="E137" i="10" s="1"/>
  <c r="CX144" i="7"/>
  <c r="G137" i="10" s="1"/>
  <c r="DD144" i="7"/>
  <c r="M137" i="10" s="1"/>
  <c r="DB253" i="7"/>
  <c r="K246" i="10" s="1"/>
  <c r="CZ253" i="7"/>
  <c r="I246" i="10" s="1"/>
  <c r="DE253" i="7"/>
  <c r="N246" i="10" s="1"/>
  <c r="CW253" i="7"/>
  <c r="F246" i="10" s="1"/>
  <c r="CX253" i="7"/>
  <c r="G246" i="10" s="1"/>
  <c r="DC253" i="7"/>
  <c r="L246" i="10" s="1"/>
  <c r="DD253" i="7"/>
  <c r="M246" i="10" s="1"/>
  <c r="CX82" i="7"/>
  <c r="G75" i="10" s="1"/>
  <c r="CV82" i="7"/>
  <c r="E75" i="10" s="1"/>
  <c r="DA82" i="7"/>
  <c r="J75" i="10" s="1"/>
  <c r="DB82" i="7"/>
  <c r="K75" i="10" s="1"/>
  <c r="DC82" i="7"/>
  <c r="L75" i="10" s="1"/>
  <c r="CZ82" i="7"/>
  <c r="I75" i="10" s="1"/>
  <c r="DD82" i="7"/>
  <c r="M75" i="10" s="1"/>
  <c r="DE82" i="7"/>
  <c r="N75" i="10" s="1"/>
  <c r="CY82" i="7"/>
  <c r="H75" i="10" s="1"/>
  <c r="CW82" i="7"/>
  <c r="F75" i="10" s="1"/>
  <c r="DD167" i="7"/>
  <c r="M160" i="10" s="1"/>
  <c r="CW167" i="7"/>
  <c r="F160" i="10" s="1"/>
  <c r="DB167" i="7"/>
  <c r="K160" i="10" s="1"/>
  <c r="CZ167" i="7"/>
  <c r="I160" i="10" s="1"/>
  <c r="CV167" i="7"/>
  <c r="E160" i="10" s="1"/>
  <c r="DC167" i="7"/>
  <c r="L160" i="10" s="1"/>
  <c r="CX167" i="7"/>
  <c r="G160" i="10" s="1"/>
  <c r="CY167" i="7"/>
  <c r="H160" i="10" s="1"/>
  <c r="DB239" i="7"/>
  <c r="K232" i="10" s="1"/>
  <c r="CW172" i="7"/>
  <c r="F165" i="10" s="1"/>
  <c r="CV172" i="7"/>
  <c r="E165" i="10" s="1"/>
  <c r="DA172" i="7"/>
  <c r="J165" i="10" s="1"/>
  <c r="DD172" i="7"/>
  <c r="M165" i="10" s="1"/>
  <c r="DB172" i="7"/>
  <c r="K165" i="10" s="1"/>
  <c r="CY172" i="7"/>
  <c r="H165" i="10" s="1"/>
  <c r="CX172" i="7"/>
  <c r="G165" i="10" s="1"/>
  <c r="DE172" i="7"/>
  <c r="N165" i="10" s="1"/>
  <c r="DC172" i="7"/>
  <c r="L165" i="10" s="1"/>
  <c r="CZ172" i="7"/>
  <c r="I165" i="10" s="1"/>
  <c r="DA107" i="7"/>
  <c r="J100" i="10" s="1"/>
  <c r="DD107" i="7"/>
  <c r="M100" i="10" s="1"/>
  <c r="CW107" i="7"/>
  <c r="F100" i="10" s="1"/>
  <c r="CX107" i="7"/>
  <c r="G100" i="10" s="1"/>
  <c r="DC107" i="7"/>
  <c r="L100" i="10" s="1"/>
  <c r="CV107" i="7"/>
  <c r="E100" i="10" s="1"/>
  <c r="CY107" i="7"/>
  <c r="H100" i="10" s="1"/>
  <c r="DB107" i="7"/>
  <c r="K100" i="10" s="1"/>
  <c r="DE107" i="7"/>
  <c r="N100" i="10" s="1"/>
  <c r="CZ107" i="7"/>
  <c r="I100" i="10" s="1"/>
  <c r="DD121" i="7"/>
  <c r="M114" i="10" s="1"/>
  <c r="CZ121" i="7"/>
  <c r="I114" i="10" s="1"/>
  <c r="DA121" i="7"/>
  <c r="J114" i="10" s="1"/>
  <c r="DC121" i="7"/>
  <c r="L114" i="10" s="1"/>
  <c r="DE121" i="7"/>
  <c r="N114" i="10" s="1"/>
  <c r="CX121" i="7"/>
  <c r="G114" i="10" s="1"/>
  <c r="DB121" i="7"/>
  <c r="K114" i="10" s="1"/>
  <c r="CY121" i="7"/>
  <c r="H114" i="10" s="1"/>
  <c r="DA149" i="7"/>
  <c r="J142" i="10" s="1"/>
  <c r="DB179" i="7"/>
  <c r="K172" i="10" s="1"/>
  <c r="CX142" i="7"/>
  <c r="G135" i="10" s="1"/>
  <c r="DE142" i="7"/>
  <c r="N135" i="10" s="1"/>
  <c r="CY142" i="7"/>
  <c r="H135" i="10" s="1"/>
  <c r="DC142" i="7"/>
  <c r="L135" i="10" s="1"/>
  <c r="CV142" i="7"/>
  <c r="E135" i="10" s="1"/>
  <c r="DD142" i="7"/>
  <c r="M135" i="10" s="1"/>
  <c r="DA142" i="7"/>
  <c r="J135" i="10" s="1"/>
  <c r="CW142" i="7"/>
  <c r="F135" i="10" s="1"/>
  <c r="D46" i="5"/>
  <c r="D30" i="7"/>
  <c r="DB202" i="7"/>
  <c r="K195" i="10" s="1"/>
  <c r="DB133" i="7"/>
  <c r="K126" i="10" s="1"/>
  <c r="D51" i="5"/>
  <c r="D35" i="7"/>
  <c r="CZ283" i="7"/>
  <c r="I276" i="10" s="1"/>
  <c r="CW283" i="7"/>
  <c r="F276" i="10" s="1"/>
  <c r="CX283" i="7"/>
  <c r="G276" i="10" s="1"/>
  <c r="DB283" i="7"/>
  <c r="K276" i="10" s="1"/>
  <c r="DE283" i="7"/>
  <c r="N276" i="10" s="1"/>
  <c r="DC283" i="7"/>
  <c r="L276" i="10" s="1"/>
  <c r="DA283" i="7"/>
  <c r="J276" i="10" s="1"/>
  <c r="CY283" i="7"/>
  <c r="H276" i="10" s="1"/>
  <c r="CV103" i="7"/>
  <c r="E96" i="10" s="1"/>
  <c r="DA216" i="7"/>
  <c r="J209" i="10" s="1"/>
  <c r="DC216" i="7"/>
  <c r="L209" i="10" s="1"/>
  <c r="CZ299" i="7"/>
  <c r="I292" i="10" s="1"/>
  <c r="CX299" i="7"/>
  <c r="G292" i="10" s="1"/>
  <c r="DB306" i="7"/>
  <c r="K299" i="10" s="1"/>
  <c r="CV306" i="7"/>
  <c r="E299" i="10" s="1"/>
  <c r="DD306" i="7"/>
  <c r="M299" i="10" s="1"/>
  <c r="CZ306" i="7"/>
  <c r="I299" i="10" s="1"/>
  <c r="DC306" i="7"/>
  <c r="L299" i="10" s="1"/>
  <c r="DA306" i="7"/>
  <c r="J299" i="10" s="1"/>
  <c r="CX306" i="7"/>
  <c r="G299" i="10" s="1"/>
  <c r="CW306" i="7"/>
  <c r="F299" i="10" s="1"/>
  <c r="DE306" i="7"/>
  <c r="N299" i="10" s="1"/>
  <c r="CY43" i="7"/>
  <c r="H36" i="10" s="1"/>
  <c r="DE43" i="7"/>
  <c r="N36" i="10" s="1"/>
  <c r="DB43" i="7"/>
  <c r="K36" i="10" s="1"/>
  <c r="CX43" i="7"/>
  <c r="G36" i="10" s="1"/>
  <c r="CZ43" i="7"/>
  <c r="I36" i="10" s="1"/>
  <c r="DC43" i="7"/>
  <c r="L36" i="10" s="1"/>
  <c r="CV43" i="7"/>
  <c r="E36" i="10" s="1"/>
  <c r="CW43" i="7"/>
  <c r="F36" i="10" s="1"/>
  <c r="DD43" i="7"/>
  <c r="M36" i="10" s="1"/>
  <c r="CZ313" i="7"/>
  <c r="I306" i="10" s="1"/>
  <c r="DC313" i="7"/>
  <c r="L306" i="10" s="1"/>
  <c r="CV313" i="7"/>
  <c r="E306" i="10" s="1"/>
  <c r="CW313" i="7"/>
  <c r="F306" i="10" s="1"/>
  <c r="DB313" i="7"/>
  <c r="K306" i="10" s="1"/>
  <c r="DD313" i="7"/>
  <c r="M306" i="10" s="1"/>
  <c r="DA313" i="7"/>
  <c r="J306" i="10" s="1"/>
  <c r="DE313" i="7"/>
  <c r="N306" i="10" s="1"/>
  <c r="CY313" i="7"/>
  <c r="H306" i="10" s="1"/>
  <c r="CX313" i="7"/>
  <c r="G306" i="10" s="1"/>
  <c r="CX292" i="7"/>
  <c r="G285" i="10" s="1"/>
  <c r="DE292" i="7"/>
  <c r="N285" i="10" s="1"/>
  <c r="CV292" i="7"/>
  <c r="E285" i="10" s="1"/>
  <c r="DC292" i="7"/>
  <c r="L285" i="10" s="1"/>
  <c r="CZ292" i="7"/>
  <c r="I285" i="10" s="1"/>
  <c r="DB292" i="7"/>
  <c r="K285" i="10" s="1"/>
  <c r="CY292" i="7"/>
  <c r="H285" i="10" s="1"/>
  <c r="CW292" i="7"/>
  <c r="F285" i="10" s="1"/>
  <c r="DD292" i="7"/>
  <c r="M285" i="10" s="1"/>
  <c r="DB156" i="7"/>
  <c r="K149" i="10" s="1"/>
  <c r="DA156" i="7"/>
  <c r="J149" i="10" s="1"/>
  <c r="CX156" i="7"/>
  <c r="G149" i="10" s="1"/>
  <c r="DE156" i="7"/>
  <c r="N149" i="10" s="1"/>
  <c r="CY156" i="7"/>
  <c r="H149" i="10" s="1"/>
  <c r="CV156" i="7"/>
  <c r="E149" i="10" s="1"/>
  <c r="DC156" i="7"/>
  <c r="L149" i="10" s="1"/>
  <c r="CZ156" i="7"/>
  <c r="I149" i="10" s="1"/>
  <c r="CW156" i="7"/>
  <c r="F149" i="10" s="1"/>
  <c r="DD299" i="7"/>
  <c r="M292" i="10" s="1"/>
  <c r="DE54" i="7"/>
  <c r="N47" i="10" s="1"/>
  <c r="CX223" i="7"/>
  <c r="G216" i="10" s="1"/>
  <c r="CZ223" i="7"/>
  <c r="I216" i="10" s="1"/>
  <c r="CV223" i="7"/>
  <c r="E216" i="10" s="1"/>
  <c r="DB223" i="7"/>
  <c r="K216" i="10" s="1"/>
  <c r="DD223" i="7"/>
  <c r="M216" i="10" s="1"/>
  <c r="DC223" i="7"/>
  <c r="L216" i="10" s="1"/>
  <c r="DE223" i="7"/>
  <c r="N216" i="10" s="1"/>
  <c r="DA223" i="7"/>
  <c r="J216" i="10" s="1"/>
  <c r="CW223" i="7"/>
  <c r="F216" i="10" s="1"/>
  <c r="CZ61" i="7"/>
  <c r="I54" i="10" s="1"/>
  <c r="CZ246" i="7"/>
  <c r="I239" i="10" s="1"/>
  <c r="DE278" i="7"/>
  <c r="N271" i="10" s="1"/>
  <c r="DC179" i="7"/>
  <c r="L172" i="10" s="1"/>
  <c r="DD52" i="7"/>
  <c r="M45" i="10" s="1"/>
  <c r="CV52" i="7"/>
  <c r="E45" i="10" s="1"/>
  <c r="CY52" i="7"/>
  <c r="H45" i="10" s="1"/>
  <c r="DA52" i="7"/>
  <c r="J45" i="10" s="1"/>
  <c r="CW52" i="7"/>
  <c r="F45" i="10" s="1"/>
  <c r="DE52" i="7"/>
  <c r="N45" i="10" s="1"/>
  <c r="CX52" i="7"/>
  <c r="G45" i="10" s="1"/>
  <c r="DB216" i="7"/>
  <c r="K209" i="10" s="1"/>
  <c r="CW129" i="7"/>
  <c r="F122" i="10" s="1"/>
  <c r="CZ129" i="7"/>
  <c r="I122" i="10" s="1"/>
  <c r="CV129" i="7"/>
  <c r="E122" i="10" s="1"/>
  <c r="DE129" i="7"/>
  <c r="N122" i="10" s="1"/>
  <c r="DB129" i="7"/>
  <c r="K122" i="10" s="1"/>
  <c r="CY129" i="7"/>
  <c r="H122" i="10" s="1"/>
  <c r="DA129" i="7"/>
  <c r="J122" i="10" s="1"/>
  <c r="CX129" i="7"/>
  <c r="G122" i="10" s="1"/>
  <c r="DD129" i="7"/>
  <c r="M122" i="10" s="1"/>
  <c r="CZ52" i="7"/>
  <c r="I45" i="10" s="1"/>
  <c r="DB142" i="7"/>
  <c r="K135" i="10" s="1"/>
  <c r="DA43" i="7"/>
  <c r="J36" i="10" s="1"/>
  <c r="DD156" i="7"/>
  <c r="M149" i="10" s="1"/>
  <c r="CY84" i="7"/>
  <c r="H77" i="10" s="1"/>
  <c r="DA84" i="7"/>
  <c r="J77" i="10" s="1"/>
  <c r="DC84" i="7"/>
  <c r="L77" i="10" s="1"/>
  <c r="CX84" i="7"/>
  <c r="G77" i="10" s="1"/>
  <c r="CW84" i="7"/>
  <c r="F77" i="10" s="1"/>
  <c r="DD84" i="7"/>
  <c r="M77" i="10" s="1"/>
  <c r="DB84" i="7"/>
  <c r="K77" i="10" s="1"/>
  <c r="CZ84" i="7"/>
  <c r="I77" i="10" s="1"/>
  <c r="CV257" i="7"/>
  <c r="E250" i="10" s="1"/>
  <c r="CZ257" i="7"/>
  <c r="I250" i="10" s="1"/>
  <c r="CW257" i="7"/>
  <c r="F250" i="10" s="1"/>
  <c r="DB257" i="7"/>
  <c r="K250" i="10" s="1"/>
  <c r="DA257" i="7"/>
  <c r="J250" i="10" s="1"/>
  <c r="CX257" i="7"/>
  <c r="G250" i="10" s="1"/>
  <c r="DD257" i="7"/>
  <c r="M250" i="10" s="1"/>
  <c r="CY257" i="7"/>
  <c r="H250" i="10" s="1"/>
  <c r="DC257" i="7"/>
  <c r="L250" i="10" s="1"/>
  <c r="CV22" i="7"/>
  <c r="E15" i="10" s="1"/>
  <c r="DE22" i="7"/>
  <c r="N15" i="10" s="1"/>
  <c r="CZ22" i="7"/>
  <c r="I15" i="10" s="1"/>
  <c r="CX22" i="7"/>
  <c r="G15" i="10" s="1"/>
  <c r="DC22" i="7"/>
  <c r="L15" i="10" s="1"/>
  <c r="CW22" i="7"/>
  <c r="F15" i="10" s="1"/>
  <c r="DD22" i="7"/>
  <c r="M15" i="10" s="1"/>
  <c r="DC248" i="7"/>
  <c r="L241" i="10" s="1"/>
  <c r="DB248" i="7"/>
  <c r="K241" i="10" s="1"/>
  <c r="CV248" i="7"/>
  <c r="E241" i="10" s="1"/>
  <c r="CZ248" i="7"/>
  <c r="I241" i="10" s="1"/>
  <c r="CY248" i="7"/>
  <c r="H241" i="10" s="1"/>
  <c r="CX248" i="7"/>
  <c r="G241" i="10" s="1"/>
  <c r="DA248" i="7"/>
  <c r="J241" i="10" s="1"/>
  <c r="DD248" i="7"/>
  <c r="M241" i="10" s="1"/>
  <c r="DE248" i="7"/>
  <c r="N241" i="10" s="1"/>
  <c r="CW248" i="7"/>
  <c r="F241" i="10" s="1"/>
  <c r="CW239" i="7"/>
  <c r="F232" i="10" s="1"/>
  <c r="DE239" i="7"/>
  <c r="N232" i="10" s="1"/>
  <c r="DC239" i="7"/>
  <c r="L232" i="10" s="1"/>
  <c r="CZ193" i="7"/>
  <c r="I186" i="10" s="1"/>
  <c r="CW193" i="7"/>
  <c r="F186" i="10" s="1"/>
  <c r="DE193" i="7"/>
  <c r="N186" i="10" s="1"/>
  <c r="CY193" i="7"/>
  <c r="H186" i="10" s="1"/>
  <c r="DB193" i="7"/>
  <c r="K186" i="10" s="1"/>
  <c r="DD193" i="7"/>
  <c r="M186" i="10" s="1"/>
  <c r="DC193" i="7"/>
  <c r="L186" i="10" s="1"/>
  <c r="DA193" i="7"/>
  <c r="J186" i="10" s="1"/>
  <c r="CV211" i="7"/>
  <c r="E204" i="10" s="1"/>
  <c r="DD211" i="7"/>
  <c r="M204" i="10" s="1"/>
  <c r="CZ211" i="7"/>
  <c r="I204" i="10" s="1"/>
  <c r="DC211" i="7"/>
  <c r="L204" i="10" s="1"/>
  <c r="DE211" i="7"/>
  <c r="N204" i="10" s="1"/>
  <c r="DB211" i="7"/>
  <c r="K204" i="10" s="1"/>
  <c r="CX211" i="7"/>
  <c r="G204" i="10" s="1"/>
  <c r="CW211" i="7"/>
  <c r="F204" i="10" s="1"/>
  <c r="CY211" i="7"/>
  <c r="H204" i="10" s="1"/>
  <c r="DE308" i="7"/>
  <c r="N301" i="10" s="1"/>
  <c r="DC126" i="7"/>
  <c r="L119" i="10" s="1"/>
  <c r="DA126" i="7"/>
  <c r="J119" i="10" s="1"/>
  <c r="CX126" i="7"/>
  <c r="G119" i="10" s="1"/>
  <c r="DE126" i="7"/>
  <c r="N119" i="10" s="1"/>
  <c r="CZ126" i="7"/>
  <c r="I119" i="10" s="1"/>
  <c r="CY126" i="7"/>
  <c r="H119" i="10" s="1"/>
  <c r="DB126" i="7"/>
  <c r="K119" i="10" s="1"/>
  <c r="CV126" i="7"/>
  <c r="E119" i="10" s="1"/>
  <c r="CW126" i="7"/>
  <c r="F119" i="10" s="1"/>
  <c r="DD126" i="7"/>
  <c r="M119" i="10" s="1"/>
  <c r="CV68" i="7"/>
  <c r="E61" i="10" s="1"/>
  <c r="CZ68" i="7"/>
  <c r="I61" i="10" s="1"/>
  <c r="CX68" i="7"/>
  <c r="G61" i="10" s="1"/>
  <c r="CY68" i="7"/>
  <c r="H61" i="10" s="1"/>
  <c r="CW68" i="7"/>
  <c r="F61" i="10" s="1"/>
  <c r="DE68" i="7"/>
  <c r="N61" i="10" s="1"/>
  <c r="DD68" i="7"/>
  <c r="M61" i="10" s="1"/>
  <c r="DB68" i="7"/>
  <c r="K61" i="10" s="1"/>
  <c r="DC68" i="7"/>
  <c r="L61" i="10" s="1"/>
  <c r="DC54" i="7"/>
  <c r="L47" i="10" s="1"/>
  <c r="DC24" i="7"/>
  <c r="L17" i="10" s="1"/>
  <c r="CX24" i="7"/>
  <c r="G17" i="10" s="1"/>
  <c r="DE24" i="7"/>
  <c r="N17" i="10" s="1"/>
  <c r="DB24" i="7"/>
  <c r="K17" i="10" s="1"/>
  <c r="DD24" i="7"/>
  <c r="M17" i="10" s="1"/>
  <c r="CY24" i="7"/>
  <c r="H17" i="10" s="1"/>
  <c r="CW24" i="7"/>
  <c r="F17" i="10" s="1"/>
  <c r="CZ24" i="7"/>
  <c r="I17" i="10" s="1"/>
  <c r="CV24" i="7"/>
  <c r="E17" i="10" s="1"/>
  <c r="CZ98" i="7"/>
  <c r="I91" i="10" s="1"/>
  <c r="CV54" i="7"/>
  <c r="E47" i="10" s="1"/>
  <c r="DD89" i="7"/>
  <c r="M82" i="10" s="1"/>
  <c r="CZ115" i="7"/>
  <c r="I108" i="10" s="1"/>
  <c r="CW115" i="7"/>
  <c r="F108" i="10" s="1"/>
  <c r="CY115" i="7"/>
  <c r="H108" i="10" s="1"/>
  <c r="DA115" i="7"/>
  <c r="J108" i="10" s="1"/>
  <c r="CV115" i="7"/>
  <c r="E108" i="10" s="1"/>
  <c r="CX115" i="7"/>
  <c r="G108" i="10" s="1"/>
  <c r="DE115" i="7"/>
  <c r="N108" i="10" s="1"/>
  <c r="DB115" i="7"/>
  <c r="K108" i="10" s="1"/>
  <c r="DE167" i="7"/>
  <c r="N160" i="10" s="1"/>
  <c r="CX193" i="7"/>
  <c r="G186" i="10" s="1"/>
  <c r="DD103" i="7"/>
  <c r="M96" i="10" s="1"/>
  <c r="DA68" i="7"/>
  <c r="J61" i="10" s="1"/>
  <c r="D47" i="5"/>
  <c r="D31" i="7"/>
  <c r="DA77" i="7"/>
  <c r="J70" i="10" s="1"/>
  <c r="DE77" i="7"/>
  <c r="N70" i="10" s="1"/>
  <c r="DD77" i="7"/>
  <c r="M70" i="10" s="1"/>
  <c r="CZ77" i="7"/>
  <c r="I70" i="10" s="1"/>
  <c r="CX77" i="7"/>
  <c r="G70" i="10" s="1"/>
  <c r="CW77" i="7"/>
  <c r="F70" i="10" s="1"/>
  <c r="CV77" i="7"/>
  <c r="E70" i="10" s="1"/>
  <c r="CY77" i="7"/>
  <c r="H70" i="10" s="1"/>
  <c r="DB77" i="7"/>
  <c r="K70" i="10" s="1"/>
  <c r="DC269" i="7"/>
  <c r="L262" i="10" s="1"/>
  <c r="CY269" i="7"/>
  <c r="H262" i="10" s="1"/>
  <c r="CW269" i="7"/>
  <c r="F262" i="10" s="1"/>
  <c r="DE269" i="7"/>
  <c r="N262" i="10" s="1"/>
  <c r="DA89" i="7"/>
  <c r="J82" i="10" s="1"/>
  <c r="DB22" i="7"/>
  <c r="K15" i="10" s="1"/>
  <c r="CX269" i="7"/>
  <c r="G262" i="10" s="1"/>
  <c r="DE299" i="7"/>
  <c r="N292" i="10" s="1"/>
  <c r="DB276" i="7"/>
  <c r="K269" i="10" s="1"/>
  <c r="DC276" i="7"/>
  <c r="L269" i="10" s="1"/>
  <c r="CW276" i="7"/>
  <c r="F269" i="10" s="1"/>
  <c r="CZ276" i="7"/>
  <c r="I269" i="10" s="1"/>
  <c r="DD276" i="7"/>
  <c r="M269" i="10" s="1"/>
  <c r="CY276" i="7"/>
  <c r="H269" i="10" s="1"/>
  <c r="DE276" i="7"/>
  <c r="N269" i="10" s="1"/>
  <c r="CV276" i="7"/>
  <c r="E269" i="10" s="1"/>
  <c r="CX276" i="7"/>
  <c r="G269" i="10" s="1"/>
  <c r="DA276" i="7"/>
  <c r="J269" i="10" s="1"/>
  <c r="CY246" i="7"/>
  <c r="H239" i="10" s="1"/>
  <c r="CW89" i="7"/>
  <c r="F82" i="10" s="1"/>
  <c r="CZ54" i="7"/>
  <c r="I47" i="10" s="1"/>
  <c r="DB246" i="7"/>
  <c r="K239" i="10" s="1"/>
  <c r="CX54" i="7"/>
  <c r="G47" i="10" s="1"/>
  <c r="CY66" i="7"/>
  <c r="H59" i="10" s="1"/>
  <c r="CX66" i="7"/>
  <c r="G59" i="10" s="1"/>
  <c r="DA66" i="7"/>
  <c r="J59" i="10" s="1"/>
  <c r="CV66" i="7"/>
  <c r="E59" i="10" s="1"/>
  <c r="DB66" i="7"/>
  <c r="K59" i="10" s="1"/>
  <c r="DE66" i="7"/>
  <c r="N59" i="10" s="1"/>
  <c r="CW66" i="7"/>
  <c r="F59" i="10" s="1"/>
  <c r="DD66" i="7"/>
  <c r="M59" i="10" s="1"/>
  <c r="DC66" i="7"/>
  <c r="L59" i="10" s="1"/>
  <c r="CZ66" i="7"/>
  <c r="I59" i="10" s="1"/>
  <c r="CZ179" i="7"/>
  <c r="I172" i="10" s="1"/>
  <c r="CZ91" i="7"/>
  <c r="I84" i="10" s="1"/>
  <c r="CX91" i="7"/>
  <c r="G84" i="10" s="1"/>
  <c r="DB91" i="7"/>
  <c r="K84" i="10" s="1"/>
  <c r="DE91" i="7"/>
  <c r="N84" i="10" s="1"/>
  <c r="DD91" i="7"/>
  <c r="M84" i="10" s="1"/>
  <c r="CV91" i="7"/>
  <c r="E84" i="10" s="1"/>
  <c r="DA91" i="7"/>
  <c r="J84" i="10" s="1"/>
  <c r="DC91" i="7"/>
  <c r="L84" i="10" s="1"/>
  <c r="CV209" i="7"/>
  <c r="E202" i="10" s="1"/>
  <c r="DD269" i="7"/>
  <c r="M262" i="10" s="1"/>
  <c r="DD232" i="7"/>
  <c r="M225" i="10" s="1"/>
  <c r="CZ142" i="7"/>
  <c r="I135" i="10" s="1"/>
  <c r="CY306" i="7"/>
  <c r="H299" i="10" s="1"/>
  <c r="DE257" i="7"/>
  <c r="N250" i="10" s="1"/>
  <c r="D130" i="10"/>
  <c r="D107" i="10"/>
  <c r="D114" i="10" s="1"/>
  <c r="D121" i="10" s="1"/>
  <c r="D131" i="10"/>
  <c r="D108" i="10"/>
  <c r="D115" i="10" s="1"/>
  <c r="D122" i="10" s="1"/>
  <c r="D133" i="10"/>
  <c r="D110" i="10"/>
  <c r="D117" i="10" s="1"/>
  <c r="D124" i="10" s="1"/>
  <c r="D111" i="10"/>
  <c r="D118" i="10" s="1"/>
  <c r="D125" i="10" s="1"/>
  <c r="D134" i="10"/>
  <c r="D112" i="10"/>
  <c r="D119" i="10" s="1"/>
  <c r="D126" i="10" s="1"/>
  <c r="D135" i="10"/>
  <c r="G16" i="10"/>
  <c r="G23" i="10" s="1"/>
  <c r="G30" i="10" s="1"/>
  <c r="G39" i="10"/>
  <c r="F46" i="10"/>
  <c r="F53" i="10" s="1"/>
  <c r="F60" i="10" s="1"/>
  <c r="F69" i="10"/>
  <c r="E46" i="10"/>
  <c r="E53" i="10" s="1"/>
  <c r="E60" i="10" s="1"/>
  <c r="E69" i="10"/>
  <c r="G9" i="9"/>
  <c r="G16" i="9" s="1"/>
  <c r="G23" i="9" s="1"/>
  <c r="G30" i="9" s="1"/>
  <c r="G37" i="9" s="1"/>
  <c r="G44" i="9" s="1"/>
  <c r="G51" i="9" s="1"/>
  <c r="G58" i="9" s="1"/>
  <c r="G65" i="9" s="1"/>
  <c r="G72" i="9" s="1"/>
  <c r="H9" i="10"/>
  <c r="H78" i="8"/>
  <c r="H27" i="8"/>
  <c r="H61" i="8"/>
  <c r="H95" i="8"/>
  <c r="H44" i="8"/>
  <c r="W86" i="7"/>
  <c r="W117" i="7"/>
  <c r="F37" i="5"/>
  <c r="F22" i="7"/>
  <c r="G29" i="5"/>
  <c r="G15" i="7"/>
  <c r="H21" i="5"/>
  <c r="H8" i="7"/>
  <c r="E37" i="5"/>
  <c r="E22" i="7"/>
  <c r="J3" i="7"/>
  <c r="I6" i="7"/>
  <c r="I13" i="5" s="1"/>
  <c r="I10" i="8" s="1"/>
  <c r="AJ23" i="7" l="1"/>
  <c r="AN23" i="7"/>
  <c r="AM23" i="7"/>
  <c r="AK23" i="7"/>
  <c r="AP23" i="7"/>
  <c r="AL23" i="7"/>
  <c r="AQ23" i="7"/>
  <c r="AR23" i="7"/>
  <c r="AO23" i="7"/>
  <c r="AI248" i="7"/>
  <c r="AS248" i="7" s="1"/>
  <c r="AI120" i="7"/>
  <c r="AR120" i="7" s="1"/>
  <c r="AI277" i="7"/>
  <c r="AI309" i="7"/>
  <c r="AI85" i="7"/>
  <c r="AI278" i="7"/>
  <c r="AI310" i="7"/>
  <c r="AI150" i="7"/>
  <c r="AI149" i="7"/>
  <c r="AI184" i="7"/>
  <c r="AI213" i="7"/>
  <c r="AI279" i="7"/>
  <c r="AI311" i="7"/>
  <c r="AI151" i="7"/>
  <c r="AI183" i="7"/>
  <c r="AI215" i="7"/>
  <c r="AI245" i="7"/>
  <c r="AI56" i="7"/>
  <c r="AI117" i="7"/>
  <c r="AI54" i="7"/>
  <c r="AJ24" i="7"/>
  <c r="AO24" i="7"/>
  <c r="AP24" i="7"/>
  <c r="AK24" i="7"/>
  <c r="AQ24" i="7"/>
  <c r="AS24" i="7"/>
  <c r="AR24" i="7"/>
  <c r="AL24" i="7"/>
  <c r="AN24" i="7"/>
  <c r="AM24" i="7"/>
  <c r="AI86" i="7"/>
  <c r="AQ21" i="7"/>
  <c r="AR21" i="7"/>
  <c r="AJ21" i="7"/>
  <c r="AK21" i="7"/>
  <c r="AS21" i="7"/>
  <c r="AN21" i="7"/>
  <c r="AL21" i="7"/>
  <c r="AP21" i="7"/>
  <c r="AO21" i="7"/>
  <c r="AM21" i="7"/>
  <c r="AI152" i="7"/>
  <c r="AI216" i="7"/>
  <c r="AI246" i="7"/>
  <c r="AI118" i="7"/>
  <c r="AI55" i="7"/>
  <c r="AI88" i="7"/>
  <c r="AI181" i="7"/>
  <c r="AI214" i="7"/>
  <c r="AI280" i="7"/>
  <c r="AI312" i="7"/>
  <c r="AN22" i="7"/>
  <c r="AL22" i="7"/>
  <c r="AJ22" i="7"/>
  <c r="AS22" i="7"/>
  <c r="AO22" i="7"/>
  <c r="AP22" i="7"/>
  <c r="AQ22" i="7"/>
  <c r="AR22" i="7"/>
  <c r="AK22" i="7"/>
  <c r="AM22" i="7"/>
  <c r="AI247" i="7"/>
  <c r="AI53" i="7"/>
  <c r="AI119" i="7"/>
  <c r="AI87" i="7"/>
  <c r="AI182" i="7"/>
  <c r="N179" i="10"/>
  <c r="X68" i="5"/>
  <c r="K68" i="5" s="1"/>
  <c r="S68" i="5"/>
  <c r="F68" i="5" s="1"/>
  <c r="T68" i="5"/>
  <c r="G68" i="5" s="1"/>
  <c r="W68" i="5"/>
  <c r="J68" i="5" s="1"/>
  <c r="Z60" i="5"/>
  <c r="M60" i="5" s="1"/>
  <c r="U68" i="5"/>
  <c r="H68" i="5" s="1"/>
  <c r="AA60" i="5"/>
  <c r="N60" i="5" s="1"/>
  <c r="Y68" i="5"/>
  <c r="L68" i="5" s="1"/>
  <c r="V76" i="5"/>
  <c r="I76" i="5" s="1"/>
  <c r="R68" i="5"/>
  <c r="E68" i="5" s="1"/>
  <c r="D109" i="10"/>
  <c r="D116" i="10" s="1"/>
  <c r="D123" i="10" s="1"/>
  <c r="D132" i="10"/>
  <c r="D55" i="5"/>
  <c r="D38" i="7"/>
  <c r="D54" i="5"/>
  <c r="D37" i="7"/>
  <c r="D59" i="5"/>
  <c r="D42" i="7"/>
  <c r="D56" i="5"/>
  <c r="D39" i="7"/>
  <c r="D57" i="5"/>
  <c r="D40" i="7"/>
  <c r="F99" i="10"/>
  <c r="F76" i="10"/>
  <c r="F83" i="10" s="1"/>
  <c r="F90" i="10" s="1"/>
  <c r="D163" i="10"/>
  <c r="D140" i="10"/>
  <c r="D147" i="10" s="1"/>
  <c r="D154" i="10" s="1"/>
  <c r="D137" i="10"/>
  <c r="D144" i="10" s="1"/>
  <c r="D151" i="10" s="1"/>
  <c r="D160" i="10"/>
  <c r="G46" i="10"/>
  <c r="G53" i="10" s="1"/>
  <c r="G60" i="10" s="1"/>
  <c r="G69" i="10"/>
  <c r="D138" i="10"/>
  <c r="D145" i="10" s="1"/>
  <c r="D152" i="10" s="1"/>
  <c r="D161" i="10"/>
  <c r="H16" i="10"/>
  <c r="H23" i="10" s="1"/>
  <c r="H30" i="10" s="1"/>
  <c r="H39" i="10"/>
  <c r="D165" i="10"/>
  <c r="D142" i="10"/>
  <c r="D149" i="10" s="1"/>
  <c r="D156" i="10" s="1"/>
  <c r="E99" i="10"/>
  <c r="E76" i="10"/>
  <c r="E83" i="10" s="1"/>
  <c r="E90" i="10" s="1"/>
  <c r="D141" i="10"/>
  <c r="D148" i="10" s="1"/>
  <c r="D155" i="10" s="1"/>
  <c r="D164" i="10"/>
  <c r="H9" i="9"/>
  <c r="H16" i="9" s="1"/>
  <c r="H23" i="9" s="1"/>
  <c r="H30" i="9" s="1"/>
  <c r="H37" i="9" s="1"/>
  <c r="H44" i="9" s="1"/>
  <c r="H51" i="9" s="1"/>
  <c r="H58" i="9" s="1"/>
  <c r="H65" i="9" s="1"/>
  <c r="H72" i="9" s="1"/>
  <c r="I9" i="10"/>
  <c r="I27" i="8"/>
  <c r="I61" i="8"/>
  <c r="I95" i="8"/>
  <c r="I44" i="8"/>
  <c r="I78" i="8"/>
  <c r="W118" i="7"/>
  <c r="W149" i="7"/>
  <c r="G37" i="5"/>
  <c r="G22" i="7"/>
  <c r="F45" i="5"/>
  <c r="F29" i="7"/>
  <c r="H29" i="5"/>
  <c r="H15" i="7"/>
  <c r="E45" i="5"/>
  <c r="E29" i="7"/>
  <c r="I21" i="5"/>
  <c r="I8" i="7"/>
  <c r="K3" i="7"/>
  <c r="J6" i="7"/>
  <c r="J13" i="5" s="1"/>
  <c r="J10" i="8" s="1"/>
  <c r="AL120" i="7" l="1"/>
  <c r="AS120" i="7"/>
  <c r="AM120" i="7"/>
  <c r="AJ120" i="7"/>
  <c r="AO120" i="7"/>
  <c r="AN120" i="7"/>
  <c r="AQ120" i="7"/>
  <c r="AK120" i="7"/>
  <c r="AP120" i="7"/>
  <c r="AJ248" i="7"/>
  <c r="AQ248" i="7"/>
  <c r="AT22" i="7"/>
  <c r="AU22" i="7" s="1"/>
  <c r="AJ27" i="7" s="1"/>
  <c r="AJ33" i="7" s="1"/>
  <c r="AN248" i="7"/>
  <c r="AM248" i="7"/>
  <c r="AO248" i="7"/>
  <c r="AP248" i="7"/>
  <c r="AK248" i="7"/>
  <c r="AL248" i="7"/>
  <c r="AR248" i="7"/>
  <c r="AT23" i="7"/>
  <c r="AU23" i="7" s="1"/>
  <c r="AQ28" i="7" s="1"/>
  <c r="AN247" i="7"/>
  <c r="AO247" i="7"/>
  <c r="AL247" i="7"/>
  <c r="AJ247" i="7"/>
  <c r="AR247" i="7"/>
  <c r="AP247" i="7"/>
  <c r="AM247" i="7"/>
  <c r="AQ247" i="7"/>
  <c r="AK247" i="7"/>
  <c r="AS247" i="7"/>
  <c r="AQ118" i="7"/>
  <c r="AO118" i="7"/>
  <c r="AM118" i="7"/>
  <c r="AL118" i="7"/>
  <c r="AK118" i="7"/>
  <c r="AS118" i="7"/>
  <c r="AJ118" i="7"/>
  <c r="AR118" i="7"/>
  <c r="AP118" i="7"/>
  <c r="AN118" i="7"/>
  <c r="AN183" i="7"/>
  <c r="AO183" i="7"/>
  <c r="AL183" i="7"/>
  <c r="AJ183" i="7"/>
  <c r="AR183" i="7"/>
  <c r="AP183" i="7"/>
  <c r="AM183" i="7"/>
  <c r="AQ183" i="7"/>
  <c r="AK183" i="7"/>
  <c r="AS183" i="7"/>
  <c r="AQ310" i="7"/>
  <c r="AJ310" i="7"/>
  <c r="AR310" i="7"/>
  <c r="AO310" i="7"/>
  <c r="AL310" i="7"/>
  <c r="AM310" i="7"/>
  <c r="AK310" i="7"/>
  <c r="AS310" i="7"/>
  <c r="AP310" i="7"/>
  <c r="AN310" i="7"/>
  <c r="AQ246" i="7"/>
  <c r="AJ246" i="7"/>
  <c r="AR246" i="7"/>
  <c r="AO246" i="7"/>
  <c r="AL246" i="7"/>
  <c r="AM246" i="7"/>
  <c r="AK246" i="7"/>
  <c r="AS246" i="7"/>
  <c r="AP246" i="7"/>
  <c r="AN246" i="7"/>
  <c r="AN151" i="7"/>
  <c r="AM151" i="7"/>
  <c r="AL151" i="7"/>
  <c r="AO151" i="7"/>
  <c r="AK151" i="7"/>
  <c r="AQ151" i="7"/>
  <c r="AS151" i="7"/>
  <c r="AJ151" i="7"/>
  <c r="AP151" i="7"/>
  <c r="AR151" i="7"/>
  <c r="AQ278" i="7"/>
  <c r="AJ278" i="7"/>
  <c r="AR278" i="7"/>
  <c r="AO278" i="7"/>
  <c r="AL278" i="7"/>
  <c r="AM278" i="7"/>
  <c r="AK278" i="7"/>
  <c r="AS278" i="7"/>
  <c r="AP278" i="7"/>
  <c r="AN278" i="7"/>
  <c r="AQ150" i="7"/>
  <c r="AP150" i="7"/>
  <c r="AO150" i="7"/>
  <c r="AJ150" i="7"/>
  <c r="AR150" i="7"/>
  <c r="AL150" i="7"/>
  <c r="AN150" i="7"/>
  <c r="AK150" i="7"/>
  <c r="AM150" i="7"/>
  <c r="AS150" i="7"/>
  <c r="AS312" i="7"/>
  <c r="AL312" i="7"/>
  <c r="AP312" i="7"/>
  <c r="AQ312" i="7"/>
  <c r="AO312" i="7"/>
  <c r="AM312" i="7"/>
  <c r="AJ312" i="7"/>
  <c r="AN312" i="7"/>
  <c r="AR312" i="7"/>
  <c r="AK312" i="7"/>
  <c r="AS216" i="7"/>
  <c r="AL216" i="7"/>
  <c r="AP216" i="7"/>
  <c r="AQ216" i="7"/>
  <c r="AO216" i="7"/>
  <c r="AM216" i="7"/>
  <c r="AJ216" i="7"/>
  <c r="AN216" i="7"/>
  <c r="AR216" i="7"/>
  <c r="AK216" i="7"/>
  <c r="AT24" i="7"/>
  <c r="AU24" i="7" s="1"/>
  <c r="AN311" i="7"/>
  <c r="AO311" i="7"/>
  <c r="AL311" i="7"/>
  <c r="AJ311" i="7"/>
  <c r="AR311" i="7"/>
  <c r="AP311" i="7"/>
  <c r="AM311" i="7"/>
  <c r="AQ311" i="7"/>
  <c r="AK311" i="7"/>
  <c r="AS311" i="7"/>
  <c r="AS85" i="7"/>
  <c r="AO85" i="7"/>
  <c r="AM85" i="7"/>
  <c r="AL85" i="7"/>
  <c r="AJ85" i="7"/>
  <c r="AR85" i="7"/>
  <c r="AP85" i="7"/>
  <c r="AN85" i="7"/>
  <c r="AK85" i="7"/>
  <c r="AQ85" i="7"/>
  <c r="AN215" i="7"/>
  <c r="AO215" i="7"/>
  <c r="AL215" i="7"/>
  <c r="AJ215" i="7"/>
  <c r="AR215" i="7"/>
  <c r="AP215" i="7"/>
  <c r="AM215" i="7"/>
  <c r="AQ215" i="7"/>
  <c r="AK215" i="7"/>
  <c r="AS215" i="7"/>
  <c r="AQ182" i="7"/>
  <c r="AJ182" i="7"/>
  <c r="AR182" i="7"/>
  <c r="AO182" i="7"/>
  <c r="AL182" i="7"/>
  <c r="AM182" i="7"/>
  <c r="AK182" i="7"/>
  <c r="AS182" i="7"/>
  <c r="AP182" i="7"/>
  <c r="AN182" i="7"/>
  <c r="AS280" i="7"/>
  <c r="AL280" i="7"/>
  <c r="AP280" i="7"/>
  <c r="AQ280" i="7"/>
  <c r="AO280" i="7"/>
  <c r="AM280" i="7"/>
  <c r="AJ280" i="7"/>
  <c r="AN280" i="7"/>
  <c r="AR280" i="7"/>
  <c r="AK280" i="7"/>
  <c r="AS152" i="7"/>
  <c r="AM152" i="7"/>
  <c r="AO152" i="7"/>
  <c r="AK152" i="7"/>
  <c r="AN152" i="7"/>
  <c r="AL152" i="7"/>
  <c r="AP152" i="7"/>
  <c r="AQ152" i="7"/>
  <c r="AR152" i="7"/>
  <c r="AJ152" i="7"/>
  <c r="AT21" i="7"/>
  <c r="AU21" i="7" s="1"/>
  <c r="AL26" i="7" s="1"/>
  <c r="AL32" i="7" s="1"/>
  <c r="AJ54" i="7"/>
  <c r="AL54" i="7"/>
  <c r="AN54" i="7"/>
  <c r="AM54" i="7"/>
  <c r="AK54" i="7"/>
  <c r="AQ54" i="7"/>
  <c r="AS54" i="7"/>
  <c r="AR54" i="7"/>
  <c r="AP54" i="7"/>
  <c r="AO54" i="7"/>
  <c r="AN279" i="7"/>
  <c r="AO279" i="7"/>
  <c r="AL279" i="7"/>
  <c r="AJ279" i="7"/>
  <c r="AR279" i="7"/>
  <c r="AP279" i="7"/>
  <c r="AM279" i="7"/>
  <c r="AQ279" i="7"/>
  <c r="AK279" i="7"/>
  <c r="AS279" i="7"/>
  <c r="AS309" i="7"/>
  <c r="AR309" i="7"/>
  <c r="AO309" i="7"/>
  <c r="AM309" i="7"/>
  <c r="AL309" i="7"/>
  <c r="AJ309" i="7"/>
  <c r="AN309" i="7"/>
  <c r="AK309" i="7"/>
  <c r="AQ309" i="7"/>
  <c r="AP309" i="7"/>
  <c r="AN87" i="7"/>
  <c r="AL87" i="7"/>
  <c r="AO87" i="7"/>
  <c r="AQ87" i="7"/>
  <c r="AK87" i="7"/>
  <c r="AS87" i="7"/>
  <c r="AJ87" i="7"/>
  <c r="AR87" i="7"/>
  <c r="AP87" i="7"/>
  <c r="AM87" i="7"/>
  <c r="AQ214" i="7"/>
  <c r="AJ214" i="7"/>
  <c r="AR214" i="7"/>
  <c r="AO214" i="7"/>
  <c r="AL214" i="7"/>
  <c r="AM214" i="7"/>
  <c r="AK214" i="7"/>
  <c r="AS214" i="7"/>
  <c r="AP214" i="7"/>
  <c r="AN214" i="7"/>
  <c r="AS117" i="7"/>
  <c r="AP117" i="7"/>
  <c r="AO117" i="7"/>
  <c r="AL117" i="7"/>
  <c r="AJ117" i="7"/>
  <c r="AR117" i="7"/>
  <c r="AN117" i="7"/>
  <c r="AM117" i="7"/>
  <c r="AK117" i="7"/>
  <c r="AQ117" i="7"/>
  <c r="AS213" i="7"/>
  <c r="AR213" i="7"/>
  <c r="AO213" i="7"/>
  <c r="AM213" i="7"/>
  <c r="AL213" i="7"/>
  <c r="AJ213" i="7"/>
  <c r="AN213" i="7"/>
  <c r="AK213" i="7"/>
  <c r="AQ213" i="7"/>
  <c r="AP213" i="7"/>
  <c r="AS277" i="7"/>
  <c r="AR277" i="7"/>
  <c r="AO277" i="7"/>
  <c r="AM277" i="7"/>
  <c r="AL277" i="7"/>
  <c r="AJ277" i="7"/>
  <c r="AN277" i="7"/>
  <c r="AK277" i="7"/>
  <c r="AQ277" i="7"/>
  <c r="AP277" i="7"/>
  <c r="AN119" i="7"/>
  <c r="AJ119" i="7"/>
  <c r="AK119" i="7"/>
  <c r="AQ119" i="7"/>
  <c r="AS119" i="7"/>
  <c r="AR119" i="7"/>
  <c r="AL119" i="7"/>
  <c r="AP119" i="7"/>
  <c r="AO119" i="7"/>
  <c r="AM119" i="7"/>
  <c r="AS181" i="7"/>
  <c r="AR181" i="7"/>
  <c r="AO181" i="7"/>
  <c r="AM181" i="7"/>
  <c r="AL181" i="7"/>
  <c r="AJ181" i="7"/>
  <c r="AN181" i="7"/>
  <c r="AK181" i="7"/>
  <c r="AQ181" i="7"/>
  <c r="AP181" i="7"/>
  <c r="AL56" i="7"/>
  <c r="AO56" i="7"/>
  <c r="AJ56" i="7"/>
  <c r="AN56" i="7"/>
  <c r="AS56" i="7"/>
  <c r="AR56" i="7"/>
  <c r="AM56" i="7"/>
  <c r="AK56" i="7"/>
  <c r="AQ56" i="7"/>
  <c r="AP56" i="7"/>
  <c r="AS184" i="7"/>
  <c r="AL184" i="7"/>
  <c r="AP184" i="7"/>
  <c r="AQ184" i="7"/>
  <c r="AO184" i="7"/>
  <c r="AM184" i="7"/>
  <c r="AJ184" i="7"/>
  <c r="AN184" i="7"/>
  <c r="AR184" i="7"/>
  <c r="AK184" i="7"/>
  <c r="AM55" i="7"/>
  <c r="AJ55" i="7"/>
  <c r="AN55" i="7"/>
  <c r="AR55" i="7"/>
  <c r="AL55" i="7"/>
  <c r="AP55" i="7"/>
  <c r="AO55" i="7"/>
  <c r="AQ55" i="7"/>
  <c r="AS55" i="7"/>
  <c r="AK55" i="7"/>
  <c r="AJ53" i="7"/>
  <c r="AN53" i="7"/>
  <c r="AS53" i="7"/>
  <c r="AK53" i="7"/>
  <c r="AO53" i="7"/>
  <c r="AM53" i="7"/>
  <c r="AL53" i="7"/>
  <c r="AP53" i="7"/>
  <c r="AR53" i="7"/>
  <c r="AQ53" i="7"/>
  <c r="AS88" i="7"/>
  <c r="AL88" i="7"/>
  <c r="AJ88" i="7"/>
  <c r="AN88" i="7"/>
  <c r="AR88" i="7"/>
  <c r="AK88" i="7"/>
  <c r="AP88" i="7"/>
  <c r="AQ88" i="7"/>
  <c r="AO88" i="7"/>
  <c r="AM88" i="7"/>
  <c r="AQ86" i="7"/>
  <c r="AR86" i="7"/>
  <c r="AO86" i="7"/>
  <c r="AL86" i="7"/>
  <c r="AJ86" i="7"/>
  <c r="AN86" i="7"/>
  <c r="AM86" i="7"/>
  <c r="AK86" i="7"/>
  <c r="AS86" i="7"/>
  <c r="AP86" i="7"/>
  <c r="AS245" i="7"/>
  <c r="AR245" i="7"/>
  <c r="AO245" i="7"/>
  <c r="AM245" i="7"/>
  <c r="AL245" i="7"/>
  <c r="AJ245" i="7"/>
  <c r="AN245" i="7"/>
  <c r="AK245" i="7"/>
  <c r="AQ245" i="7"/>
  <c r="AP245" i="7"/>
  <c r="AQ149" i="7"/>
  <c r="AR149" i="7"/>
  <c r="AO149" i="7"/>
  <c r="AM149" i="7"/>
  <c r="AL149" i="7"/>
  <c r="AK149" i="7"/>
  <c r="AJ149" i="7"/>
  <c r="AS149" i="7"/>
  <c r="AN149" i="7"/>
  <c r="AP149" i="7"/>
  <c r="Y76" i="5"/>
  <c r="L76" i="5" s="1"/>
  <c r="AA68" i="5"/>
  <c r="N68" i="5" s="1"/>
  <c r="W76" i="5"/>
  <c r="J76" i="5" s="1"/>
  <c r="T76" i="5"/>
  <c r="G76" i="5" s="1"/>
  <c r="U76" i="5"/>
  <c r="H76" i="5" s="1"/>
  <c r="S76" i="5"/>
  <c r="F76" i="5" s="1"/>
  <c r="Z68" i="5"/>
  <c r="M68" i="5" s="1"/>
  <c r="X76" i="5"/>
  <c r="K76" i="5" s="1"/>
  <c r="V84" i="5"/>
  <c r="I84" i="5" s="1"/>
  <c r="V92" i="5"/>
  <c r="I92" i="5" s="1"/>
  <c r="R76" i="5"/>
  <c r="E76" i="5" s="1"/>
  <c r="D162" i="10"/>
  <c r="D139" i="10"/>
  <c r="D146" i="10" s="1"/>
  <c r="D153" i="10" s="1"/>
  <c r="D67" i="5"/>
  <c r="D49" i="7"/>
  <c r="D62" i="5"/>
  <c r="D44" i="7"/>
  <c r="D65" i="5"/>
  <c r="D47" i="7"/>
  <c r="D63" i="5"/>
  <c r="D45" i="7"/>
  <c r="D64" i="5"/>
  <c r="D46" i="7"/>
  <c r="E106" i="10"/>
  <c r="E113" i="10" s="1"/>
  <c r="E120" i="10" s="1"/>
  <c r="E129" i="10"/>
  <c r="F106" i="10"/>
  <c r="F113" i="10" s="1"/>
  <c r="F120" i="10" s="1"/>
  <c r="F129" i="10"/>
  <c r="G76" i="10"/>
  <c r="G83" i="10" s="1"/>
  <c r="G90" i="10" s="1"/>
  <c r="G99" i="10"/>
  <c r="I16" i="10"/>
  <c r="I23" i="10" s="1"/>
  <c r="I30" i="10" s="1"/>
  <c r="I39" i="10"/>
  <c r="D167" i="10"/>
  <c r="D174" i="10" s="1"/>
  <c r="D181" i="10" s="1"/>
  <c r="D190" i="10"/>
  <c r="D170" i="10"/>
  <c r="D177" i="10" s="1"/>
  <c r="D184" i="10" s="1"/>
  <c r="D193" i="10"/>
  <c r="D168" i="10"/>
  <c r="D175" i="10" s="1"/>
  <c r="D182" i="10" s="1"/>
  <c r="D191" i="10"/>
  <c r="D172" i="10"/>
  <c r="D179" i="10" s="1"/>
  <c r="D186" i="10" s="1"/>
  <c r="D195" i="10"/>
  <c r="D171" i="10"/>
  <c r="D178" i="10" s="1"/>
  <c r="D185" i="10" s="1"/>
  <c r="D194" i="10"/>
  <c r="H69" i="10"/>
  <c r="H46" i="10"/>
  <c r="H53" i="10" s="1"/>
  <c r="H60" i="10" s="1"/>
  <c r="I9" i="9"/>
  <c r="I16" i="9" s="1"/>
  <c r="I23" i="9" s="1"/>
  <c r="I30" i="9" s="1"/>
  <c r="I37" i="9" s="1"/>
  <c r="I44" i="9" s="1"/>
  <c r="I51" i="9" s="1"/>
  <c r="I58" i="9" s="1"/>
  <c r="I65" i="9" s="1"/>
  <c r="I72" i="9" s="1"/>
  <c r="J9" i="10"/>
  <c r="J61" i="8"/>
  <c r="J95" i="8"/>
  <c r="J44" i="8"/>
  <c r="J78" i="8"/>
  <c r="J27" i="8"/>
  <c r="W150" i="7"/>
  <c r="W181" i="7"/>
  <c r="AT30" i="7"/>
  <c r="J21" i="5"/>
  <c r="J8" i="7"/>
  <c r="F53" i="5"/>
  <c r="F36" i="7"/>
  <c r="E53" i="5"/>
  <c r="E36" i="7"/>
  <c r="I29" i="5"/>
  <c r="I15" i="7"/>
  <c r="G45" i="5"/>
  <c r="G29" i="7"/>
  <c r="H37" i="5"/>
  <c r="H22" i="7"/>
  <c r="L3" i="7"/>
  <c r="K6" i="7"/>
  <c r="K13" i="5" s="1"/>
  <c r="K10" i="8" s="1"/>
  <c r="AS27" i="7" l="1"/>
  <c r="AS33" i="7" s="1"/>
  <c r="AQ27" i="7"/>
  <c r="AQ33" i="7" s="1"/>
  <c r="AL27" i="7"/>
  <c r="AL33" i="7" s="1"/>
  <c r="AT120" i="7"/>
  <c r="AU120" i="7" s="1"/>
  <c r="AM125" i="7" s="1"/>
  <c r="AO27" i="7"/>
  <c r="I11" i="9" s="1"/>
  <c r="AP27" i="7"/>
  <c r="AP33" i="7" s="1"/>
  <c r="AT248" i="7"/>
  <c r="AU248" i="7" s="1"/>
  <c r="AL253" i="7" s="1"/>
  <c r="AQ34" i="7"/>
  <c r="K12" i="9"/>
  <c r="F10" i="9"/>
  <c r="AK27" i="7"/>
  <c r="AN27" i="7"/>
  <c r="D11" i="9"/>
  <c r="AR27" i="7"/>
  <c r="AN28" i="7"/>
  <c r="AO28" i="7"/>
  <c r="AM28" i="7"/>
  <c r="AP28" i="7"/>
  <c r="AS28" i="7"/>
  <c r="AK28" i="7"/>
  <c r="AJ28" i="7"/>
  <c r="AR28" i="7"/>
  <c r="AM27" i="7"/>
  <c r="AL28" i="7"/>
  <c r="AT181" i="7"/>
  <c r="AU181" i="7" s="1"/>
  <c r="AJ186" i="7" s="1"/>
  <c r="AT245" i="7"/>
  <c r="AU245" i="7" s="1"/>
  <c r="AP250" i="7" s="1"/>
  <c r="AT119" i="7"/>
  <c r="AU119" i="7" s="1"/>
  <c r="AP124" i="7" s="1"/>
  <c r="AT150" i="7"/>
  <c r="AU150" i="7" s="1"/>
  <c r="AM155" i="7" s="1"/>
  <c r="AT151" i="7"/>
  <c r="AU151" i="7" s="1"/>
  <c r="AN156" i="7" s="1"/>
  <c r="AT246" i="7"/>
  <c r="AU246" i="7" s="1"/>
  <c r="AQ251" i="7" s="1"/>
  <c r="AT247" i="7"/>
  <c r="AU247" i="7" s="1"/>
  <c r="AP252" i="7" s="1"/>
  <c r="AT214" i="7"/>
  <c r="AU214" i="7" s="1"/>
  <c r="AJ219" i="7" s="1"/>
  <c r="AT309" i="7"/>
  <c r="AU309" i="7" s="1"/>
  <c r="AL314" i="7" s="1"/>
  <c r="AT280" i="7"/>
  <c r="AU280" i="7" s="1"/>
  <c r="AM285" i="7" s="1"/>
  <c r="AT312" i="7"/>
  <c r="AU312" i="7" s="1"/>
  <c r="AM317" i="7" s="1"/>
  <c r="AT213" i="7"/>
  <c r="AU213" i="7" s="1"/>
  <c r="AR218" i="7" s="1"/>
  <c r="AT184" i="7"/>
  <c r="AU184" i="7" s="1"/>
  <c r="AS189" i="7" s="1"/>
  <c r="AT117" i="7"/>
  <c r="AU117" i="7" s="1"/>
  <c r="AQ122" i="7" s="1"/>
  <c r="AT56" i="7"/>
  <c r="AU56" i="7" s="1"/>
  <c r="AM61" i="7" s="1"/>
  <c r="AT54" i="7"/>
  <c r="AU54" i="7" s="1"/>
  <c r="AQ59" i="7" s="1"/>
  <c r="AT118" i="7"/>
  <c r="AU118" i="7" s="1"/>
  <c r="AJ123" i="7" s="1"/>
  <c r="AT86" i="7"/>
  <c r="AU86" i="7" s="1"/>
  <c r="AQ91" i="7" s="1"/>
  <c r="AT53" i="7"/>
  <c r="AU53" i="7" s="1"/>
  <c r="AK58" i="7" s="1"/>
  <c r="AS26" i="7"/>
  <c r="AK26" i="7"/>
  <c r="AQ26" i="7"/>
  <c r="AO26" i="7"/>
  <c r="AJ26" i="7"/>
  <c r="AM26" i="7"/>
  <c r="AP26" i="7"/>
  <c r="AR26" i="7"/>
  <c r="AN26" i="7"/>
  <c r="AT182" i="7"/>
  <c r="AU182" i="7" s="1"/>
  <c r="AQ187" i="7" s="1"/>
  <c r="AT215" i="7"/>
  <c r="AU215" i="7" s="1"/>
  <c r="AP220" i="7" s="1"/>
  <c r="AS29" i="7"/>
  <c r="AQ29" i="7"/>
  <c r="AP29" i="7"/>
  <c r="AN29" i="7"/>
  <c r="AO29" i="7"/>
  <c r="AM29" i="7"/>
  <c r="AL29" i="7"/>
  <c r="AR29" i="7"/>
  <c r="AJ29" i="7"/>
  <c r="AT310" i="7"/>
  <c r="AU310" i="7" s="1"/>
  <c r="AR315" i="7" s="1"/>
  <c r="AT183" i="7"/>
  <c r="AU183" i="7" s="1"/>
  <c r="AR188" i="7" s="1"/>
  <c r="AT152" i="7"/>
  <c r="AU152" i="7" s="1"/>
  <c r="AR157" i="7" s="1"/>
  <c r="AT85" i="7"/>
  <c r="AU85" i="7" s="1"/>
  <c r="AQ90" i="7" s="1"/>
  <c r="AT278" i="7"/>
  <c r="AU278" i="7" s="1"/>
  <c r="AM283" i="7" s="1"/>
  <c r="AT149" i="7"/>
  <c r="AU149" i="7" s="1"/>
  <c r="AP154" i="7" s="1"/>
  <c r="AT279" i="7"/>
  <c r="AU279" i="7" s="1"/>
  <c r="AP284" i="7" s="1"/>
  <c r="AT87" i="7"/>
  <c r="AU87" i="7" s="1"/>
  <c r="AP92" i="7" s="1"/>
  <c r="AT88" i="7"/>
  <c r="AU88" i="7" s="1"/>
  <c r="AM93" i="7" s="1"/>
  <c r="AT55" i="7"/>
  <c r="AU55" i="7" s="1"/>
  <c r="AP60" i="7" s="1"/>
  <c r="AT277" i="7"/>
  <c r="AU277" i="7" s="1"/>
  <c r="AJ282" i="7" s="1"/>
  <c r="AT311" i="7"/>
  <c r="AU311" i="7" s="1"/>
  <c r="AP316" i="7" s="1"/>
  <c r="AT216" i="7"/>
  <c r="AU216" i="7" s="1"/>
  <c r="AM221" i="7" s="1"/>
  <c r="AK29" i="7"/>
  <c r="X84" i="5"/>
  <c r="K84" i="5" s="1"/>
  <c r="X92" i="5"/>
  <c r="K92" i="5" s="1"/>
  <c r="T92" i="5"/>
  <c r="G92" i="5" s="1"/>
  <c r="T84" i="5"/>
  <c r="G84" i="5" s="1"/>
  <c r="Z76" i="5"/>
  <c r="M76" i="5" s="1"/>
  <c r="W84" i="5"/>
  <c r="J84" i="5" s="1"/>
  <c r="W92" i="5"/>
  <c r="J92" i="5" s="1"/>
  <c r="S92" i="5"/>
  <c r="F92" i="5" s="1"/>
  <c r="S84" i="5"/>
  <c r="F84" i="5" s="1"/>
  <c r="AA76" i="5"/>
  <c r="N76" i="5" s="1"/>
  <c r="U84" i="5"/>
  <c r="H84" i="5" s="1"/>
  <c r="U92" i="5"/>
  <c r="H92" i="5" s="1"/>
  <c r="Y92" i="5"/>
  <c r="L92" i="5" s="1"/>
  <c r="Y84" i="5"/>
  <c r="L84" i="5" s="1"/>
  <c r="R92" i="5"/>
  <c r="E92" i="5" s="1"/>
  <c r="R84" i="5"/>
  <c r="E84" i="5" s="1"/>
  <c r="D192" i="10"/>
  <c r="D169" i="10"/>
  <c r="D176" i="10" s="1"/>
  <c r="D183" i="10" s="1"/>
  <c r="D73" i="5"/>
  <c r="D54" i="7"/>
  <c r="D70" i="5"/>
  <c r="D51" i="7"/>
  <c r="D72" i="5"/>
  <c r="D53" i="7"/>
  <c r="D71" i="5"/>
  <c r="D52" i="7"/>
  <c r="D75" i="5"/>
  <c r="D56" i="7"/>
  <c r="D221" i="10"/>
  <c r="D198" i="10"/>
  <c r="D205" i="10" s="1"/>
  <c r="D212" i="10" s="1"/>
  <c r="D200" i="10"/>
  <c r="D207" i="10" s="1"/>
  <c r="D214" i="10" s="1"/>
  <c r="D223" i="10"/>
  <c r="H76" i="10"/>
  <c r="H83" i="10" s="1"/>
  <c r="H90" i="10" s="1"/>
  <c r="H99" i="10"/>
  <c r="G106" i="10"/>
  <c r="G113" i="10" s="1"/>
  <c r="G120" i="10" s="1"/>
  <c r="G129" i="10"/>
  <c r="D201" i="10"/>
  <c r="D208" i="10" s="1"/>
  <c r="D215" i="10" s="1"/>
  <c r="D224" i="10"/>
  <c r="D220" i="10"/>
  <c r="D197" i="10"/>
  <c r="D204" i="10" s="1"/>
  <c r="D211" i="10" s="1"/>
  <c r="F136" i="10"/>
  <c r="F143" i="10" s="1"/>
  <c r="F150" i="10" s="1"/>
  <c r="F159" i="10"/>
  <c r="D202" i="10"/>
  <c r="D209" i="10" s="1"/>
  <c r="D216" i="10" s="1"/>
  <c r="D225" i="10"/>
  <c r="I69" i="10"/>
  <c r="I46" i="10"/>
  <c r="I53" i="10" s="1"/>
  <c r="I60" i="10" s="1"/>
  <c r="E136" i="10"/>
  <c r="E143" i="10" s="1"/>
  <c r="E150" i="10" s="1"/>
  <c r="E159" i="10"/>
  <c r="J16" i="10"/>
  <c r="J23" i="10" s="1"/>
  <c r="J30" i="10" s="1"/>
  <c r="J39" i="10"/>
  <c r="J9" i="9"/>
  <c r="J16" i="9" s="1"/>
  <c r="J23" i="9" s="1"/>
  <c r="J30" i="9" s="1"/>
  <c r="J37" i="9" s="1"/>
  <c r="J44" i="9" s="1"/>
  <c r="J51" i="9" s="1"/>
  <c r="J58" i="9" s="1"/>
  <c r="J65" i="9" s="1"/>
  <c r="J72" i="9" s="1"/>
  <c r="K9" i="10"/>
  <c r="K61" i="8"/>
  <c r="K95" i="8"/>
  <c r="K44" i="8"/>
  <c r="K78" i="8"/>
  <c r="K27" i="8"/>
  <c r="W182" i="7"/>
  <c r="W213" i="7"/>
  <c r="H45" i="5"/>
  <c r="H29" i="7"/>
  <c r="G53" i="5"/>
  <c r="G36" i="7"/>
  <c r="J29" i="5"/>
  <c r="J15" i="7"/>
  <c r="I37" i="5"/>
  <c r="I22" i="7"/>
  <c r="F61" i="5"/>
  <c r="F43" i="7"/>
  <c r="K21" i="5"/>
  <c r="K8" i="7"/>
  <c r="E61" i="5"/>
  <c r="E43" i="7"/>
  <c r="M3" i="7"/>
  <c r="L6" i="7"/>
  <c r="L13" i="5" s="1"/>
  <c r="L10" i="8" s="1"/>
  <c r="AS125" i="7" l="1"/>
  <c r="AS131" i="7" s="1"/>
  <c r="AR125" i="7"/>
  <c r="AL124" i="7"/>
  <c r="AL130" i="7" s="1"/>
  <c r="AS92" i="7"/>
  <c r="AS98" i="7" s="1"/>
  <c r="AK123" i="7"/>
  <c r="E32" i="9" s="1"/>
  <c r="AQ218" i="7"/>
  <c r="K52" i="9" s="1"/>
  <c r="AL156" i="7"/>
  <c r="AO58" i="7"/>
  <c r="AO64" i="7" s="1"/>
  <c r="M11" i="9"/>
  <c r="AM253" i="7"/>
  <c r="G62" i="9" s="1"/>
  <c r="AR156" i="7"/>
  <c r="AR162" i="7" s="1"/>
  <c r="AP253" i="7"/>
  <c r="AP259" i="7" s="1"/>
  <c r="AP156" i="7"/>
  <c r="AP162" i="7" s="1"/>
  <c r="AM156" i="7"/>
  <c r="AM162" i="7" s="1"/>
  <c r="AO156" i="7"/>
  <c r="AL122" i="7"/>
  <c r="F31" i="9" s="1"/>
  <c r="AR122" i="7"/>
  <c r="L31" i="9" s="1"/>
  <c r="AO285" i="7"/>
  <c r="AO291" i="7" s="1"/>
  <c r="AR285" i="7"/>
  <c r="L69" i="9" s="1"/>
  <c r="K11" i="9"/>
  <c r="F11" i="9"/>
  <c r="AQ253" i="7"/>
  <c r="AQ259" i="7" s="1"/>
  <c r="AS253" i="7"/>
  <c r="AS259" i="7" s="1"/>
  <c r="AR253" i="7"/>
  <c r="L62" i="9" s="1"/>
  <c r="AQ157" i="7"/>
  <c r="K41" i="9" s="1"/>
  <c r="AK253" i="7"/>
  <c r="E62" i="9" s="1"/>
  <c r="AJ253" i="7"/>
  <c r="D62" i="9" s="1"/>
  <c r="AN253" i="7"/>
  <c r="H62" i="9" s="1"/>
  <c r="AO253" i="7"/>
  <c r="I62" i="9" s="1"/>
  <c r="AJ155" i="7"/>
  <c r="AJ161" i="7" s="1"/>
  <c r="AP91" i="7"/>
  <c r="J25" i="9" s="1"/>
  <c r="AQ317" i="7"/>
  <c r="AQ323" i="7" s="1"/>
  <c r="AP186" i="7"/>
  <c r="AP192" i="7" s="1"/>
  <c r="AJ125" i="7"/>
  <c r="AQ220" i="7"/>
  <c r="AQ226" i="7" s="1"/>
  <c r="AK220" i="7"/>
  <c r="AK226" i="7" s="1"/>
  <c r="AL125" i="7"/>
  <c r="AP125" i="7"/>
  <c r="AP131" i="7" s="1"/>
  <c r="AK61" i="7"/>
  <c r="AK67" i="7" s="1"/>
  <c r="AN219" i="7"/>
  <c r="AN225" i="7" s="1"/>
  <c r="AM218" i="7"/>
  <c r="G52" i="9" s="1"/>
  <c r="AM315" i="7"/>
  <c r="G74" i="9" s="1"/>
  <c r="AP122" i="7"/>
  <c r="J31" i="9" s="1"/>
  <c r="AO122" i="7"/>
  <c r="AO128" i="7" s="1"/>
  <c r="AS220" i="7"/>
  <c r="M54" i="9" s="1"/>
  <c r="AO125" i="7"/>
  <c r="AO131" i="7" s="1"/>
  <c r="AO317" i="7"/>
  <c r="I76" i="9" s="1"/>
  <c r="AN122" i="7"/>
  <c r="H31" i="9" s="1"/>
  <c r="AO220" i="7"/>
  <c r="AO226" i="7" s="1"/>
  <c r="AN125" i="7"/>
  <c r="AK218" i="7"/>
  <c r="AK224" i="7" s="1"/>
  <c r="AK315" i="7"/>
  <c r="AK321" i="7" s="1"/>
  <c r="AS218" i="7"/>
  <c r="AS224" i="7" s="1"/>
  <c r="AQ125" i="7"/>
  <c r="AQ131" i="7" s="1"/>
  <c r="AO61" i="7"/>
  <c r="AO67" i="7" s="1"/>
  <c r="AL218" i="7"/>
  <c r="F52" i="9" s="1"/>
  <c r="AP61" i="7"/>
  <c r="AS186" i="7"/>
  <c r="AS192" i="7" s="1"/>
  <c r="AP218" i="7"/>
  <c r="AP224" i="7" s="1"/>
  <c r="AO90" i="7"/>
  <c r="I24" i="9" s="1"/>
  <c r="AR61" i="7"/>
  <c r="L20" i="9" s="1"/>
  <c r="AN220" i="7"/>
  <c r="H54" i="9" s="1"/>
  <c r="AK125" i="7"/>
  <c r="AL220" i="7"/>
  <c r="F54" i="9" s="1"/>
  <c r="AT27" i="7"/>
  <c r="AP59" i="7"/>
  <c r="J18" i="9" s="1"/>
  <c r="AR252" i="7"/>
  <c r="AR258" i="7" s="1"/>
  <c r="AL123" i="7"/>
  <c r="AL129" i="7" s="1"/>
  <c r="AP285" i="7"/>
  <c r="J69" i="9" s="1"/>
  <c r="AL58" i="7"/>
  <c r="F17" i="9" s="1"/>
  <c r="AK251" i="7"/>
  <c r="AK257" i="7" s="1"/>
  <c r="AR59" i="7"/>
  <c r="L18" i="9" s="1"/>
  <c r="AM252" i="7"/>
  <c r="G61" i="9" s="1"/>
  <c r="AO123" i="7"/>
  <c r="I32" i="9" s="1"/>
  <c r="AL285" i="7"/>
  <c r="AL291" i="7" s="1"/>
  <c r="AQ124" i="7"/>
  <c r="AQ130" i="7" s="1"/>
  <c r="AS315" i="7"/>
  <c r="AS321" i="7" s="1"/>
  <c r="AK156" i="7"/>
  <c r="E40" i="9" s="1"/>
  <c r="AO250" i="7"/>
  <c r="AO256" i="7" s="1"/>
  <c r="AP251" i="7"/>
  <c r="AP257" i="7" s="1"/>
  <c r="AN123" i="7"/>
  <c r="AN129" i="7" s="1"/>
  <c r="AS285" i="7"/>
  <c r="AS291" i="7" s="1"/>
  <c r="AK124" i="7"/>
  <c r="AK130" i="7" s="1"/>
  <c r="AM123" i="7"/>
  <c r="AM129" i="7" s="1"/>
  <c r="AK285" i="7"/>
  <c r="E69" i="9" s="1"/>
  <c r="AR186" i="7"/>
  <c r="AR192" i="7" s="1"/>
  <c r="AL251" i="7"/>
  <c r="AL257" i="7" s="1"/>
  <c r="AQ252" i="7"/>
  <c r="K61" i="9" s="1"/>
  <c r="AQ285" i="7"/>
  <c r="AQ291" i="7" s="1"/>
  <c r="AS252" i="7"/>
  <c r="M61" i="9" s="1"/>
  <c r="AS59" i="7"/>
  <c r="M18" i="9" s="1"/>
  <c r="AR251" i="7"/>
  <c r="L60" i="9" s="1"/>
  <c r="AP157" i="7"/>
  <c r="J41" i="9" s="1"/>
  <c r="AQ186" i="7"/>
  <c r="AQ192" i="7" s="1"/>
  <c r="AO251" i="7"/>
  <c r="I60" i="9" s="1"/>
  <c r="AK59" i="7"/>
  <c r="AK65" i="7" s="1"/>
  <c r="AM58" i="7"/>
  <c r="AM64" i="7" s="1"/>
  <c r="AQ283" i="7"/>
  <c r="K67" i="9" s="1"/>
  <c r="AS124" i="7"/>
  <c r="M33" i="9" s="1"/>
  <c r="AM251" i="7"/>
  <c r="G60" i="9" s="1"/>
  <c r="AN252" i="7"/>
  <c r="AN258" i="7" s="1"/>
  <c r="AL186" i="7"/>
  <c r="AL192" i="7" s="1"/>
  <c r="AM124" i="7"/>
  <c r="AM59" i="7"/>
  <c r="G18" i="9" s="1"/>
  <c r="AL90" i="7"/>
  <c r="F24" i="9" s="1"/>
  <c r="AO186" i="7"/>
  <c r="AO192" i="7" s="1"/>
  <c r="AK252" i="7"/>
  <c r="AK258" i="7" s="1"/>
  <c r="AS251" i="7"/>
  <c r="M60" i="9" s="1"/>
  <c r="AR124" i="7"/>
  <c r="L33" i="9" s="1"/>
  <c r="AK186" i="7"/>
  <c r="E45" i="9" s="1"/>
  <c r="AL154" i="7"/>
  <c r="AK154" i="7"/>
  <c r="E38" i="9" s="1"/>
  <c r="AS61" i="7"/>
  <c r="AS67" i="7" s="1"/>
  <c r="AJ220" i="7"/>
  <c r="D54" i="9" s="1"/>
  <c r="AJ218" i="7"/>
  <c r="D52" i="9" s="1"/>
  <c r="AJ316" i="7"/>
  <c r="D75" i="9" s="1"/>
  <c r="AQ189" i="7"/>
  <c r="K48" i="9" s="1"/>
  <c r="AM189" i="7"/>
  <c r="AM195" i="7" s="1"/>
  <c r="AJ317" i="7"/>
  <c r="D76" i="9" s="1"/>
  <c r="AJ92" i="7"/>
  <c r="D26" i="9" s="1"/>
  <c r="AO189" i="7"/>
  <c r="I48" i="9" s="1"/>
  <c r="AO91" i="7"/>
  <c r="I25" i="9" s="1"/>
  <c r="AQ156" i="7"/>
  <c r="K40" i="9" s="1"/>
  <c r="AO218" i="7"/>
  <c r="AO224" i="7" s="1"/>
  <c r="AK189" i="7"/>
  <c r="AK195" i="7" s="1"/>
  <c r="J11" i="9"/>
  <c r="AJ93" i="7"/>
  <c r="AJ99" i="7" s="1"/>
  <c r="AJ154" i="7"/>
  <c r="AJ160" i="7" s="1"/>
  <c r="AO33" i="7"/>
  <c r="AO283" i="7"/>
  <c r="I67" i="9" s="1"/>
  <c r="AS282" i="7"/>
  <c r="AS288" i="7" s="1"/>
  <c r="AL34" i="7"/>
  <c r="F12" i="9"/>
  <c r="AR316" i="7"/>
  <c r="L75" i="9" s="1"/>
  <c r="AS122" i="7"/>
  <c r="D12" i="9"/>
  <c r="AT28" i="7"/>
  <c r="AJ34" i="7"/>
  <c r="AO219" i="7"/>
  <c r="AO225" i="7" s="1"/>
  <c r="AQ315" i="7"/>
  <c r="K74" i="9" s="1"/>
  <c r="AO92" i="7"/>
  <c r="AO98" i="7" s="1"/>
  <c r="AK219" i="7"/>
  <c r="AK225" i="7" s="1"/>
  <c r="AP58" i="7"/>
  <c r="AP64" i="7" s="1"/>
  <c r="AP123" i="7"/>
  <c r="AJ124" i="7"/>
  <c r="D33" i="9" s="1"/>
  <c r="AO124" i="7"/>
  <c r="AO130" i="7" s="1"/>
  <c r="AK34" i="7"/>
  <c r="E12" i="9"/>
  <c r="AN33" i="7"/>
  <c r="H11" i="9"/>
  <c r="AO34" i="7"/>
  <c r="I12" i="9"/>
  <c r="AL219" i="7"/>
  <c r="AL225" i="7" s="1"/>
  <c r="AR314" i="7"/>
  <c r="AR320" i="7" s="1"/>
  <c r="AP315" i="7"/>
  <c r="J74" i="9" s="1"/>
  <c r="AM157" i="7"/>
  <c r="AM163" i="7" s="1"/>
  <c r="AN189" i="7"/>
  <c r="AN195" i="7" s="1"/>
  <c r="AQ219" i="7"/>
  <c r="K53" i="9" s="1"/>
  <c r="AJ122" i="7"/>
  <c r="AJ128" i="7" s="1"/>
  <c r="AN186" i="7"/>
  <c r="AN192" i="7" s="1"/>
  <c r="AS34" i="7"/>
  <c r="M12" i="9"/>
  <c r="AK33" i="7"/>
  <c r="E11" i="9"/>
  <c r="AR91" i="7"/>
  <c r="L25" i="9" s="1"/>
  <c r="AM219" i="7"/>
  <c r="AM225" i="7" s="1"/>
  <c r="AS219" i="7"/>
  <c r="AS225" i="7" s="1"/>
  <c r="AP219" i="7"/>
  <c r="AL283" i="7"/>
  <c r="F67" i="9" s="1"/>
  <c r="AJ314" i="7"/>
  <c r="AJ320" i="7" s="1"/>
  <c r="J12" i="9"/>
  <c r="AP34" i="7"/>
  <c r="AM34" i="7"/>
  <c r="G12" i="9"/>
  <c r="AK283" i="7"/>
  <c r="E67" i="9" s="1"/>
  <c r="AS91" i="7"/>
  <c r="M25" i="9" s="1"/>
  <c r="AS283" i="7"/>
  <c r="M67" i="9" s="1"/>
  <c r="AQ154" i="7"/>
  <c r="K38" i="9" s="1"/>
  <c r="AR220" i="7"/>
  <c r="AR226" i="7" s="1"/>
  <c r="AN124" i="7"/>
  <c r="H33" i="9" s="1"/>
  <c r="AN285" i="7"/>
  <c r="AN291" i="7" s="1"/>
  <c r="G11" i="9"/>
  <c r="AM33" i="7"/>
  <c r="H12" i="9"/>
  <c r="AN34" i="7"/>
  <c r="AL155" i="7"/>
  <c r="AL161" i="7" s="1"/>
  <c r="AQ314" i="7"/>
  <c r="K73" i="9" s="1"/>
  <c r="AJ315" i="7"/>
  <c r="AJ321" i="7" s="1"/>
  <c r="AO252" i="7"/>
  <c r="I61" i="9" s="1"/>
  <c r="AR189" i="7"/>
  <c r="L48" i="9" s="1"/>
  <c r="AM186" i="7"/>
  <c r="AM192" i="7" s="1"/>
  <c r="AL252" i="7"/>
  <c r="AJ252" i="7"/>
  <c r="AJ258" i="7" s="1"/>
  <c r="AR219" i="7"/>
  <c r="L53" i="9" s="1"/>
  <c r="AM154" i="7"/>
  <c r="AM160" i="7" s="1"/>
  <c r="AR34" i="7"/>
  <c r="L12" i="9"/>
  <c r="AR33" i="7"/>
  <c r="L11" i="9"/>
  <c r="F73" i="9"/>
  <c r="AL320" i="7"/>
  <c r="AM227" i="7"/>
  <c r="G55" i="9"/>
  <c r="AN259" i="7"/>
  <c r="K46" i="9"/>
  <c r="AQ193" i="7"/>
  <c r="I59" i="9"/>
  <c r="J59" i="9"/>
  <c r="AP256" i="7"/>
  <c r="AK60" i="7"/>
  <c r="AK250" i="7"/>
  <c r="AL221" i="7"/>
  <c r="AQ35" i="7"/>
  <c r="K13" i="9"/>
  <c r="AR284" i="7"/>
  <c r="G39" i="9"/>
  <c r="AM161" i="7"/>
  <c r="J75" i="9"/>
  <c r="AP322" i="7"/>
  <c r="AO284" i="7"/>
  <c r="AN188" i="7"/>
  <c r="AL317" i="7"/>
  <c r="AP98" i="7"/>
  <c r="J26" i="9"/>
  <c r="F40" i="9"/>
  <c r="AL162" i="7"/>
  <c r="AP314" i="7"/>
  <c r="AK131" i="7"/>
  <c r="E34" i="9"/>
  <c r="AM131" i="7"/>
  <c r="G34" i="9"/>
  <c r="AQ250" i="7"/>
  <c r="AK221" i="7"/>
  <c r="AJ157" i="7"/>
  <c r="AR321" i="7"/>
  <c r="L74" i="9"/>
  <c r="D13" i="9"/>
  <c r="AT29" i="7"/>
  <c r="AJ35" i="7"/>
  <c r="AS35" i="7"/>
  <c r="M13" i="9"/>
  <c r="AO157" i="7"/>
  <c r="AK32" i="7"/>
  <c r="E10" i="9"/>
  <c r="AJ58" i="7"/>
  <c r="AN154" i="7"/>
  <c r="AP155" i="7"/>
  <c r="AK157" i="7"/>
  <c r="AN58" i="7"/>
  <c r="AO314" i="7"/>
  <c r="AK93" i="7"/>
  <c r="AO221" i="7"/>
  <c r="L52" i="9"/>
  <c r="AR224" i="7"/>
  <c r="AO316" i="7"/>
  <c r="AJ225" i="7"/>
  <c r="D53" i="9"/>
  <c r="AL315" i="7"/>
  <c r="AN317" i="7"/>
  <c r="AL157" i="7"/>
  <c r="AK122" i="7"/>
  <c r="AP189" i="7"/>
  <c r="AS58" i="7"/>
  <c r="E52" i="9"/>
  <c r="J68" i="9"/>
  <c r="AP290" i="7"/>
  <c r="AO32" i="7"/>
  <c r="I10" i="9"/>
  <c r="AS250" i="7"/>
  <c r="AQ32" i="7"/>
  <c r="K10" i="9"/>
  <c r="AO60" i="7"/>
  <c r="J17" i="9"/>
  <c r="AM188" i="7"/>
  <c r="AQ60" i="7"/>
  <c r="E13" i="9"/>
  <c r="AK35" i="7"/>
  <c r="AK289" i="7"/>
  <c r="AS284" i="7"/>
  <c r="M45" i="9"/>
  <c r="AK188" i="7"/>
  <c r="AK317" i="7"/>
  <c r="AR92" i="7"/>
  <c r="E20" i="9"/>
  <c r="AO162" i="7"/>
  <c r="I40" i="9"/>
  <c r="AM316" i="7"/>
  <c r="L41" i="9"/>
  <c r="AR163" i="7"/>
  <c r="AN315" i="7"/>
  <c r="AR35" i="7"/>
  <c r="L13" i="9"/>
  <c r="AQ316" i="7"/>
  <c r="AN32" i="7"/>
  <c r="H10" i="9"/>
  <c r="AS32" i="7"/>
  <c r="M10" i="9"/>
  <c r="AR282" i="7"/>
  <c r="E17" i="9"/>
  <c r="AK64" i="7"/>
  <c r="AS155" i="7"/>
  <c r="AJ59" i="7"/>
  <c r="AQ58" i="7"/>
  <c r="AN92" i="7"/>
  <c r="G45" i="9"/>
  <c r="AL91" i="7"/>
  <c r="AS316" i="7"/>
  <c r="AM282" i="7"/>
  <c r="AN90" i="7"/>
  <c r="AM122" i="7"/>
  <c r="AJ251" i="7"/>
  <c r="AL316" i="7"/>
  <c r="AN59" i="7"/>
  <c r="AN218" i="7"/>
  <c r="AM60" i="7"/>
  <c r="AS93" i="7"/>
  <c r="AP66" i="7"/>
  <c r="J19" i="9"/>
  <c r="M74" i="9"/>
  <c r="AR131" i="7"/>
  <c r="L34" i="9"/>
  <c r="M53" i="9"/>
  <c r="AN187" i="7"/>
  <c r="AO187" i="7"/>
  <c r="D34" i="9"/>
  <c r="AJ131" i="7"/>
  <c r="AP221" i="7"/>
  <c r="AS187" i="7"/>
  <c r="AQ282" i="7"/>
  <c r="L61" i="9"/>
  <c r="AR155" i="7"/>
  <c r="AK314" i="7"/>
  <c r="AM99" i="7"/>
  <c r="G27" i="9"/>
  <c r="AN221" i="7"/>
  <c r="AN60" i="7"/>
  <c r="AP283" i="7"/>
  <c r="AL187" i="7"/>
  <c r="J38" i="9"/>
  <c r="AP160" i="7"/>
  <c r="AJ283" i="7"/>
  <c r="AJ90" i="7"/>
  <c r="AL35" i="7"/>
  <c r="F13" i="9"/>
  <c r="AR90" i="7"/>
  <c r="AR32" i="7"/>
  <c r="L10" i="9"/>
  <c r="AP282" i="7"/>
  <c r="AR58" i="7"/>
  <c r="AQ221" i="7"/>
  <c r="AQ65" i="7"/>
  <c r="K18" i="9"/>
  <c r="AQ93" i="7"/>
  <c r="AL61" i="7"/>
  <c r="AR250" i="7"/>
  <c r="AP187" i="7"/>
  <c r="AJ285" i="7"/>
  <c r="K60" i="9"/>
  <c r="AQ257" i="7"/>
  <c r="AS90" i="7"/>
  <c r="AN284" i="7"/>
  <c r="AL282" i="7"/>
  <c r="AS60" i="7"/>
  <c r="AO93" i="7"/>
  <c r="AP35" i="7"/>
  <c r="J13" i="9"/>
  <c r="AO129" i="7"/>
  <c r="AS317" i="7"/>
  <c r="AR187" i="7"/>
  <c r="AN155" i="7"/>
  <c r="AN131" i="7"/>
  <c r="H34" i="9"/>
  <c r="AR60" i="7"/>
  <c r="AM289" i="7"/>
  <c r="G67" i="9"/>
  <c r="K24" i="9"/>
  <c r="AQ96" i="7"/>
  <c r="G13" i="9"/>
  <c r="AM35" i="7"/>
  <c r="AJ226" i="7"/>
  <c r="AP32" i="7"/>
  <c r="J10" i="9"/>
  <c r="AM314" i="7"/>
  <c r="AP93" i="7"/>
  <c r="D32" i="9"/>
  <c r="AJ129" i="7"/>
  <c r="AN316" i="7"/>
  <c r="AP65" i="7"/>
  <c r="AO282" i="7"/>
  <c r="AN91" i="7"/>
  <c r="D31" i="9"/>
  <c r="AQ61" i="7"/>
  <c r="AS154" i="7"/>
  <c r="AL59" i="7"/>
  <c r="AP188" i="7"/>
  <c r="AM291" i="7"/>
  <c r="G69" i="9"/>
  <c r="AN251" i="7"/>
  <c r="AK90" i="7"/>
  <c r="AK284" i="7"/>
  <c r="AL93" i="7"/>
  <c r="D45" i="9"/>
  <c r="AJ192" i="7"/>
  <c r="AM91" i="7"/>
  <c r="AR221" i="7"/>
  <c r="AR194" i="7"/>
  <c r="L47" i="9"/>
  <c r="AQ162" i="7"/>
  <c r="AL60" i="7"/>
  <c r="AJ323" i="7"/>
  <c r="D66" i="9"/>
  <c r="AJ288" i="7"/>
  <c r="G76" i="9"/>
  <c r="AM323" i="7"/>
  <c r="M31" i="9"/>
  <c r="AS128" i="7"/>
  <c r="AR317" i="7"/>
  <c r="AN250" i="7"/>
  <c r="AM90" i="7"/>
  <c r="AL284" i="7"/>
  <c r="AN93" i="7"/>
  <c r="AO188" i="7"/>
  <c r="AP317" i="7"/>
  <c r="AS157" i="7"/>
  <c r="AK129" i="7"/>
  <c r="AN283" i="7"/>
  <c r="AS123" i="7"/>
  <c r="AR283" i="7"/>
  <c r="AO35" i="7"/>
  <c r="I13" i="9"/>
  <c r="AP226" i="7"/>
  <c r="J54" i="9"/>
  <c r="AM32" i="7"/>
  <c r="G10" i="9"/>
  <c r="AL92" i="7"/>
  <c r="AJ91" i="7"/>
  <c r="AL259" i="7"/>
  <c r="F62" i="9"/>
  <c r="AK316" i="7"/>
  <c r="AM284" i="7"/>
  <c r="AJ61" i="7"/>
  <c r="AM250" i="7"/>
  <c r="K31" i="9"/>
  <c r="AQ128" i="7"/>
  <c r="AJ189" i="7"/>
  <c r="AR123" i="7"/>
  <c r="AQ284" i="7"/>
  <c r="AS156" i="7"/>
  <c r="AN157" i="7"/>
  <c r="AP258" i="7"/>
  <c r="J61" i="9"/>
  <c r="AJ156" i="7"/>
  <c r="AM220" i="7"/>
  <c r="AN314" i="7"/>
  <c r="AP130" i="7"/>
  <c r="J33" i="9"/>
  <c r="AK91" i="7"/>
  <c r="AN61" i="7"/>
  <c r="AL250" i="7"/>
  <c r="AQ188" i="7"/>
  <c r="AJ221" i="7"/>
  <c r="AJ60" i="7"/>
  <c r="F38" i="9"/>
  <c r="AL160" i="7"/>
  <c r="AN226" i="7"/>
  <c r="AS314" i="7"/>
  <c r="AN282" i="7"/>
  <c r="AS188" i="7"/>
  <c r="AS221" i="7"/>
  <c r="AJ284" i="7"/>
  <c r="AK282" i="7"/>
  <c r="AR93" i="7"/>
  <c r="AL188" i="7"/>
  <c r="AK155" i="7"/>
  <c r="AM187" i="7"/>
  <c r="AJ188" i="7"/>
  <c r="AQ155" i="7"/>
  <c r="AN35" i="7"/>
  <c r="H13" i="9"/>
  <c r="AK187" i="7"/>
  <c r="AJ32" i="7"/>
  <c r="D10" i="9"/>
  <c r="AT26" i="7"/>
  <c r="AM92" i="7"/>
  <c r="I20" i="9"/>
  <c r="AQ97" i="7"/>
  <c r="K25" i="9"/>
  <c r="AP90" i="7"/>
  <c r="AM67" i="7"/>
  <c r="G20" i="9"/>
  <c r="AR154" i="7"/>
  <c r="AS195" i="7"/>
  <c r="M48" i="9"/>
  <c r="AO315" i="7"/>
  <c r="AQ92" i="7"/>
  <c r="AQ94" i="7" s="1"/>
  <c r="AO155" i="7"/>
  <c r="AO59" i="7"/>
  <c r="AQ123" i="7"/>
  <c r="AN162" i="7"/>
  <c r="H40" i="9"/>
  <c r="AJ187" i="7"/>
  <c r="AK92" i="7"/>
  <c r="AM130" i="7"/>
  <c r="G33" i="9"/>
  <c r="AJ250" i="7"/>
  <c r="AL189" i="7"/>
  <c r="AO154" i="7"/>
  <c r="Z92" i="5"/>
  <c r="M92" i="5" s="1"/>
  <c r="Z84" i="5"/>
  <c r="M84" i="5" s="1"/>
  <c r="AA92" i="5"/>
  <c r="N92" i="5" s="1"/>
  <c r="AA84" i="5"/>
  <c r="N84" i="5" s="1"/>
  <c r="D222" i="10"/>
  <c r="D199" i="10"/>
  <c r="D206" i="10" s="1"/>
  <c r="D213" i="10" s="1"/>
  <c r="D80" i="5"/>
  <c r="D60" i="7"/>
  <c r="D79" i="5"/>
  <c r="D59" i="7"/>
  <c r="D83" i="5"/>
  <c r="D63" i="7"/>
  <c r="D78" i="5"/>
  <c r="D58" i="7"/>
  <c r="D81" i="5"/>
  <c r="D61" i="7"/>
  <c r="H106" i="10"/>
  <c r="H113" i="10" s="1"/>
  <c r="H120" i="10" s="1"/>
  <c r="H129" i="10"/>
  <c r="J69" i="10"/>
  <c r="J46" i="10"/>
  <c r="J53" i="10" s="1"/>
  <c r="J60" i="10" s="1"/>
  <c r="E166" i="10"/>
  <c r="E173" i="10" s="1"/>
  <c r="E180" i="10" s="1"/>
  <c r="E189" i="10"/>
  <c r="D253" i="10"/>
  <c r="D230" i="10"/>
  <c r="D237" i="10" s="1"/>
  <c r="D244" i="10" s="1"/>
  <c r="F166" i="10"/>
  <c r="F173" i="10" s="1"/>
  <c r="F180" i="10" s="1"/>
  <c r="F189" i="10"/>
  <c r="D227" i="10"/>
  <c r="D234" i="10" s="1"/>
  <c r="D241" i="10" s="1"/>
  <c r="D250" i="10"/>
  <c r="K16" i="10"/>
  <c r="K23" i="10" s="1"/>
  <c r="K30" i="10" s="1"/>
  <c r="K39" i="10"/>
  <c r="D231" i="10"/>
  <c r="D238" i="10" s="1"/>
  <c r="D245" i="10" s="1"/>
  <c r="D254" i="10"/>
  <c r="I76" i="10"/>
  <c r="I83" i="10" s="1"/>
  <c r="I90" i="10" s="1"/>
  <c r="I99" i="10"/>
  <c r="D228" i="10"/>
  <c r="D235" i="10" s="1"/>
  <c r="D242" i="10" s="1"/>
  <c r="D251" i="10"/>
  <c r="D232" i="10"/>
  <c r="D239" i="10" s="1"/>
  <c r="D246" i="10" s="1"/>
  <c r="D255" i="10"/>
  <c r="G136" i="10"/>
  <c r="G143" i="10" s="1"/>
  <c r="G150" i="10" s="1"/>
  <c r="G159" i="10"/>
  <c r="K9" i="9"/>
  <c r="K16" i="9" s="1"/>
  <c r="K23" i="9" s="1"/>
  <c r="K30" i="9" s="1"/>
  <c r="K37" i="9" s="1"/>
  <c r="K44" i="9" s="1"/>
  <c r="K51" i="9" s="1"/>
  <c r="K58" i="9" s="1"/>
  <c r="K65" i="9" s="1"/>
  <c r="K72" i="9" s="1"/>
  <c r="L9" i="10"/>
  <c r="L95" i="8"/>
  <c r="L44" i="8"/>
  <c r="L78" i="8"/>
  <c r="L27" i="8"/>
  <c r="L61" i="8"/>
  <c r="W214" i="7"/>
  <c r="W245" i="7"/>
  <c r="I45" i="5"/>
  <c r="I29" i="7"/>
  <c r="J37" i="5"/>
  <c r="J22" i="7"/>
  <c r="G61" i="5"/>
  <c r="G43" i="7"/>
  <c r="E69" i="5"/>
  <c r="E50" i="7"/>
  <c r="L21" i="5"/>
  <c r="L8" i="7"/>
  <c r="K29" i="5"/>
  <c r="K15" i="7"/>
  <c r="F69" i="5"/>
  <c r="F50" i="7"/>
  <c r="H53" i="5"/>
  <c r="H36" i="7"/>
  <c r="N3" i="7"/>
  <c r="N6" i="7" s="1"/>
  <c r="N13" i="5" s="1"/>
  <c r="N10" i="8" s="1"/>
  <c r="M6" i="7"/>
  <c r="M13" i="5" s="1"/>
  <c r="M10" i="8" s="1"/>
  <c r="AP321" i="7" l="1"/>
  <c r="AQ320" i="7"/>
  <c r="AM321" i="7"/>
  <c r="L54" i="9"/>
  <c r="L40" i="9"/>
  <c r="AS126" i="7"/>
  <c r="K34" i="9"/>
  <c r="I17" i="9"/>
  <c r="AR318" i="7"/>
  <c r="E61" i="9"/>
  <c r="AM259" i="7"/>
  <c r="AJ259" i="7"/>
  <c r="AK259" i="7"/>
  <c r="AS258" i="7"/>
  <c r="D39" i="9"/>
  <c r="G40" i="9"/>
  <c r="AK158" i="7"/>
  <c r="M34" i="9"/>
  <c r="AN128" i="7"/>
  <c r="AQ258" i="7"/>
  <c r="F60" i="9"/>
  <c r="J52" i="9"/>
  <c r="K54" i="9"/>
  <c r="AJ222" i="7"/>
  <c r="I53" i="9"/>
  <c r="AR225" i="7"/>
  <c r="AJ224" i="7"/>
  <c r="AQ195" i="7"/>
  <c r="J40" i="9"/>
  <c r="AK162" i="7"/>
  <c r="J34" i="9"/>
  <c r="I34" i="9"/>
  <c r="D27" i="9"/>
  <c r="I69" i="9"/>
  <c r="M66" i="9"/>
  <c r="AO289" i="7"/>
  <c r="AR291" i="7"/>
  <c r="M69" i="9"/>
  <c r="AQ289" i="7"/>
  <c r="F69" i="9"/>
  <c r="J60" i="9"/>
  <c r="AQ224" i="7"/>
  <c r="G48" i="9"/>
  <c r="AK192" i="7"/>
  <c r="F45" i="9"/>
  <c r="AQ160" i="7"/>
  <c r="AL128" i="7"/>
  <c r="AL226" i="7"/>
  <c r="AL224" i="7"/>
  <c r="H53" i="9"/>
  <c r="K45" i="9"/>
  <c r="I45" i="9"/>
  <c r="L45" i="9"/>
  <c r="AS65" i="7"/>
  <c r="AP128" i="7"/>
  <c r="AO257" i="7"/>
  <c r="K62" i="9"/>
  <c r="E60" i="9"/>
  <c r="M62" i="9"/>
  <c r="AO323" i="7"/>
  <c r="J45" i="9"/>
  <c r="AP126" i="7"/>
  <c r="F33" i="9"/>
  <c r="E33" i="9"/>
  <c r="AS130" i="7"/>
  <c r="AR128" i="7"/>
  <c r="M26" i="9"/>
  <c r="AL64" i="7"/>
  <c r="G41" i="9"/>
  <c r="E54" i="9"/>
  <c r="AP254" i="7"/>
  <c r="AT125" i="7"/>
  <c r="AJ322" i="7"/>
  <c r="AJ324" i="7" s="1"/>
  <c r="J62" i="9"/>
  <c r="D74" i="9"/>
  <c r="AM257" i="7"/>
  <c r="AP62" i="7"/>
  <c r="F32" i="9"/>
  <c r="I31" i="9"/>
  <c r="AQ321" i="7"/>
  <c r="AP291" i="7"/>
  <c r="AS97" i="7"/>
  <c r="AR65" i="7"/>
  <c r="AM258" i="7"/>
  <c r="H45" i="9"/>
  <c r="AK62" i="7"/>
  <c r="AT186" i="7"/>
  <c r="G17" i="9"/>
  <c r="AQ163" i="7"/>
  <c r="K76" i="9"/>
  <c r="AM65" i="7"/>
  <c r="AJ98" i="7"/>
  <c r="E18" i="9"/>
  <c r="AR259" i="7"/>
  <c r="AP67" i="7"/>
  <c r="AP68" i="7" s="1"/>
  <c r="AS289" i="7"/>
  <c r="K69" i="9"/>
  <c r="AT122" i="7"/>
  <c r="AL36" i="7"/>
  <c r="AL46" i="7" s="1"/>
  <c r="AY41" i="7" s="1"/>
  <c r="G16" i="8" s="1"/>
  <c r="G17" i="8" s="1"/>
  <c r="AJ190" i="7"/>
  <c r="AS257" i="7"/>
  <c r="G32" i="9"/>
  <c r="AN130" i="7"/>
  <c r="H61" i="9"/>
  <c r="H48" i="9"/>
  <c r="AO258" i="7"/>
  <c r="AR130" i="7"/>
  <c r="AS222" i="7"/>
  <c r="AT220" i="7"/>
  <c r="E74" i="9"/>
  <c r="AN126" i="7"/>
  <c r="AQ318" i="7"/>
  <c r="AO195" i="7"/>
  <c r="AO96" i="7"/>
  <c r="AT316" i="7"/>
  <c r="AT253" i="7"/>
  <c r="M52" i="9"/>
  <c r="AK291" i="7"/>
  <c r="I52" i="9"/>
  <c r="AR97" i="7"/>
  <c r="AO259" i="7"/>
  <c r="AR257" i="7"/>
  <c r="AS226" i="7"/>
  <c r="AK190" i="7"/>
  <c r="AL96" i="7"/>
  <c r="D61" i="9"/>
  <c r="AT218" i="7"/>
  <c r="AP158" i="7"/>
  <c r="K33" i="9"/>
  <c r="AL62" i="7"/>
  <c r="H32" i="9"/>
  <c r="AP97" i="7"/>
  <c r="F34" i="9"/>
  <c r="I54" i="9"/>
  <c r="AO254" i="7"/>
  <c r="AJ126" i="7"/>
  <c r="AL131" i="7"/>
  <c r="AT131" i="7" s="1"/>
  <c r="AR126" i="7"/>
  <c r="AT124" i="7"/>
  <c r="AL126" i="7"/>
  <c r="AM62" i="7"/>
  <c r="I26" i="9"/>
  <c r="E48" i="9"/>
  <c r="AM224" i="7"/>
  <c r="AT252" i="7"/>
  <c r="AP163" i="7"/>
  <c r="AJ130" i="7"/>
  <c r="AR67" i="7"/>
  <c r="H69" i="9"/>
  <c r="M20" i="9"/>
  <c r="F53" i="9"/>
  <c r="J20" i="9"/>
  <c r="AL222" i="7"/>
  <c r="AL289" i="7"/>
  <c r="AM158" i="7"/>
  <c r="AT34" i="7"/>
  <c r="AQ225" i="7"/>
  <c r="AR322" i="7"/>
  <c r="AO97" i="7"/>
  <c r="J32" i="9"/>
  <c r="AK160" i="7"/>
  <c r="AP222" i="7"/>
  <c r="AN190" i="7"/>
  <c r="G38" i="9"/>
  <c r="AL94" i="7"/>
  <c r="D38" i="9"/>
  <c r="AS286" i="7"/>
  <c r="AL190" i="7"/>
  <c r="AJ158" i="7"/>
  <c r="AQ222" i="7"/>
  <c r="AP129" i="7"/>
  <c r="J53" i="9"/>
  <c r="AS190" i="7"/>
  <c r="F61" i="9"/>
  <c r="G53" i="9"/>
  <c r="AP225" i="7"/>
  <c r="AT219" i="7"/>
  <c r="AL258" i="7"/>
  <c r="AM190" i="7"/>
  <c r="AR190" i="7"/>
  <c r="AJ318" i="7"/>
  <c r="AT123" i="7"/>
  <c r="AL158" i="7"/>
  <c r="E53" i="9"/>
  <c r="AT154" i="7"/>
  <c r="L73" i="9"/>
  <c r="AR195" i="7"/>
  <c r="D73" i="9"/>
  <c r="AO126" i="7"/>
  <c r="AO190" i="7"/>
  <c r="AT317" i="7"/>
  <c r="AQ126" i="7"/>
  <c r="AM36" i="7"/>
  <c r="AS36" i="7"/>
  <c r="AQ36" i="7"/>
  <c r="F39" i="9"/>
  <c r="I33" i="9"/>
  <c r="AK222" i="7"/>
  <c r="AT92" i="7"/>
  <c r="AT33" i="7"/>
  <c r="AM164" i="7"/>
  <c r="AZ74" i="7" s="1"/>
  <c r="H49" i="8" s="1"/>
  <c r="J24" i="9"/>
  <c r="AP96" i="7"/>
  <c r="AP94" i="7"/>
  <c r="AQ256" i="7"/>
  <c r="K59" i="9"/>
  <c r="AQ254" i="7"/>
  <c r="AJ97" i="7"/>
  <c r="D25" i="9"/>
  <c r="AT91" i="7"/>
  <c r="AS323" i="7"/>
  <c r="M76" i="9"/>
  <c r="AL322" i="7"/>
  <c r="F75" i="9"/>
  <c r="AL321" i="7"/>
  <c r="F74" i="9"/>
  <c r="AO160" i="7"/>
  <c r="I38" i="9"/>
  <c r="AO158" i="7"/>
  <c r="AM193" i="7"/>
  <c r="G46" i="9"/>
  <c r="AS227" i="7"/>
  <c r="M55" i="9"/>
  <c r="AS162" i="7"/>
  <c r="M40" i="9"/>
  <c r="D20" i="9"/>
  <c r="AT61" i="7"/>
  <c r="AJ67" i="7"/>
  <c r="AL290" i="7"/>
  <c r="F68" i="9"/>
  <c r="AK290" i="7"/>
  <c r="E68" i="9"/>
  <c r="AP194" i="7"/>
  <c r="J47" i="9"/>
  <c r="AN97" i="7"/>
  <c r="H25" i="9"/>
  <c r="AP36" i="7"/>
  <c r="AL67" i="7"/>
  <c r="F20" i="9"/>
  <c r="AN227" i="7"/>
  <c r="H55" i="9"/>
  <c r="E73" i="9"/>
  <c r="AK320" i="7"/>
  <c r="AK318" i="7"/>
  <c r="AP227" i="7"/>
  <c r="J55" i="9"/>
  <c r="D60" i="9"/>
  <c r="AJ257" i="7"/>
  <c r="AT251" i="7"/>
  <c r="AO36" i="7"/>
  <c r="AK99" i="7"/>
  <c r="E27" i="9"/>
  <c r="J39" i="9"/>
  <c r="AP161" i="7"/>
  <c r="AT314" i="7"/>
  <c r="AK288" i="7"/>
  <c r="AK286" i="7"/>
  <c r="E66" i="9"/>
  <c r="AN67" i="7"/>
  <c r="H20" i="9"/>
  <c r="AP193" i="7"/>
  <c r="J46" i="9"/>
  <c r="D18" i="9"/>
  <c r="AJ65" i="7"/>
  <c r="AT59" i="7"/>
  <c r="G59" i="9"/>
  <c r="AM256" i="7"/>
  <c r="AM254" i="7"/>
  <c r="AN321" i="7"/>
  <c r="H74" i="9"/>
  <c r="AO227" i="7"/>
  <c r="AO228" i="7" s="1"/>
  <c r="I55" i="9"/>
  <c r="AL195" i="7"/>
  <c r="F48" i="9"/>
  <c r="AQ129" i="7"/>
  <c r="AQ132" i="7" s="1"/>
  <c r="K32" i="9"/>
  <c r="AO222" i="7"/>
  <c r="E39" i="9"/>
  <c r="AK161" i="7"/>
  <c r="AS194" i="7"/>
  <c r="M47" i="9"/>
  <c r="AQ290" i="7"/>
  <c r="K68" i="9"/>
  <c r="AM290" i="7"/>
  <c r="G68" i="9"/>
  <c r="AS163" i="7"/>
  <c r="M41" i="9"/>
  <c r="G24" i="9"/>
  <c r="AM96" i="7"/>
  <c r="AM94" i="7"/>
  <c r="E24" i="9"/>
  <c r="AK96" i="7"/>
  <c r="AK94" i="7"/>
  <c r="AL65" i="7"/>
  <c r="F18" i="9"/>
  <c r="AO288" i="7"/>
  <c r="AO286" i="7"/>
  <c r="I66" i="9"/>
  <c r="AR66" i="7"/>
  <c r="L19" i="9"/>
  <c r="AN161" i="7"/>
  <c r="H39" i="9"/>
  <c r="AQ227" i="7"/>
  <c r="K55" i="9"/>
  <c r="AS99" i="7"/>
  <c r="M27" i="9"/>
  <c r="G31" i="9"/>
  <c r="AM128" i="7"/>
  <c r="AM132" i="7" s="1"/>
  <c r="AM126" i="7"/>
  <c r="H26" i="9"/>
  <c r="AN98" i="7"/>
  <c r="AK36" i="7"/>
  <c r="AO290" i="7"/>
  <c r="I68" i="9"/>
  <c r="E59" i="9"/>
  <c r="AK256" i="7"/>
  <c r="AK254" i="7"/>
  <c r="AN65" i="7"/>
  <c r="H18" i="9"/>
  <c r="AN323" i="7"/>
  <c r="H76" i="9"/>
  <c r="AJ194" i="7"/>
  <c r="D47" i="9"/>
  <c r="AT188" i="7"/>
  <c r="AN163" i="7"/>
  <c r="H41" i="9"/>
  <c r="AR254" i="7"/>
  <c r="L59" i="9"/>
  <c r="AR256" i="7"/>
  <c r="AP289" i="7"/>
  <c r="J67" i="9"/>
  <c r="M39" i="9"/>
  <c r="AS161" i="7"/>
  <c r="M59" i="9"/>
  <c r="AS256" i="7"/>
  <c r="AS254" i="7"/>
  <c r="AK163" i="7"/>
  <c r="E41" i="9"/>
  <c r="D59" i="9"/>
  <c r="AT250" i="7"/>
  <c r="AJ254" i="7"/>
  <c r="AJ256" i="7"/>
  <c r="I18" i="9"/>
  <c r="AO65" i="7"/>
  <c r="AJ36" i="7"/>
  <c r="AT32" i="7"/>
  <c r="AL194" i="7"/>
  <c r="F47" i="9"/>
  <c r="H73" i="9"/>
  <c r="AN318" i="7"/>
  <c r="AN320" i="7"/>
  <c r="AR129" i="7"/>
  <c r="L32" i="9"/>
  <c r="AK322" i="7"/>
  <c r="E75" i="9"/>
  <c r="AR289" i="7"/>
  <c r="L67" i="9"/>
  <c r="AP323" i="7"/>
  <c r="J76" i="9"/>
  <c r="AT282" i="7"/>
  <c r="AR227" i="7"/>
  <c r="AR228" i="7" s="1"/>
  <c r="L55" i="9"/>
  <c r="AT192" i="7"/>
  <c r="AN257" i="7"/>
  <c r="H60" i="9"/>
  <c r="AS160" i="7"/>
  <c r="M38" i="9"/>
  <c r="AS158" i="7"/>
  <c r="AN66" i="7"/>
  <c r="H19" i="9"/>
  <c r="AN193" i="7"/>
  <c r="H46" i="9"/>
  <c r="AN96" i="7"/>
  <c r="H24" i="9"/>
  <c r="AN94" i="7"/>
  <c r="K17" i="9"/>
  <c r="AQ64" i="7"/>
  <c r="AQ62" i="7"/>
  <c r="AM322" i="7"/>
  <c r="G75" i="9"/>
  <c r="AK323" i="7"/>
  <c r="E76" i="9"/>
  <c r="AS290" i="7"/>
  <c r="M68" i="9"/>
  <c r="AQ66" i="7"/>
  <c r="K19" i="9"/>
  <c r="AS64" i="7"/>
  <c r="AS62" i="7"/>
  <c r="M17" i="9"/>
  <c r="AO163" i="7"/>
  <c r="I41" i="9"/>
  <c r="D41" i="9"/>
  <c r="AJ163" i="7"/>
  <c r="AT157" i="7"/>
  <c r="AL323" i="7"/>
  <c r="F76" i="9"/>
  <c r="AK66" i="7"/>
  <c r="AK68" i="7" s="1"/>
  <c r="E19" i="9"/>
  <c r="G73" i="9"/>
  <c r="AM320" i="7"/>
  <c r="AM318" i="7"/>
  <c r="AS96" i="7"/>
  <c r="AS94" i="7"/>
  <c r="M24" i="9"/>
  <c r="AR62" i="7"/>
  <c r="AR64" i="7"/>
  <c r="L17" i="9"/>
  <c r="AL193" i="7"/>
  <c r="F46" i="9"/>
  <c r="AP260" i="7"/>
  <c r="AM98" i="7"/>
  <c r="G26" i="9"/>
  <c r="AJ290" i="7"/>
  <c r="D68" i="9"/>
  <c r="AT284" i="7"/>
  <c r="G25" i="9"/>
  <c r="AM97" i="7"/>
  <c r="I27" i="9"/>
  <c r="AO99" i="7"/>
  <c r="J66" i="9"/>
  <c r="AP288" i="7"/>
  <c r="AP286" i="7"/>
  <c r="AR288" i="7"/>
  <c r="L66" i="9"/>
  <c r="AR286" i="7"/>
  <c r="AO66" i="7"/>
  <c r="I19" i="9"/>
  <c r="I39" i="9"/>
  <c r="AO161" i="7"/>
  <c r="AR160" i="7"/>
  <c r="AR158" i="7"/>
  <c r="L38" i="9"/>
  <c r="AK193" i="7"/>
  <c r="E46" i="9"/>
  <c r="AR99" i="7"/>
  <c r="L27" i="9"/>
  <c r="D55" i="9"/>
  <c r="AT221" i="7"/>
  <c r="AJ227" i="7"/>
  <c r="AM226" i="7"/>
  <c r="G54" i="9"/>
  <c r="D48" i="9"/>
  <c r="AJ195" i="7"/>
  <c r="AT189" i="7"/>
  <c r="AL98" i="7"/>
  <c r="F26" i="9"/>
  <c r="AS129" i="7"/>
  <c r="M32" i="9"/>
  <c r="I47" i="9"/>
  <c r="AO194" i="7"/>
  <c r="AR323" i="7"/>
  <c r="L76" i="9"/>
  <c r="AJ286" i="7"/>
  <c r="AL66" i="7"/>
  <c r="F19" i="9"/>
  <c r="AQ67" i="7"/>
  <c r="K20" i="9"/>
  <c r="AP99" i="7"/>
  <c r="J27" i="9"/>
  <c r="AS66" i="7"/>
  <c r="M19" i="9"/>
  <c r="D69" i="9"/>
  <c r="AJ291" i="7"/>
  <c r="AT285" i="7"/>
  <c r="AQ99" i="7"/>
  <c r="K27" i="9"/>
  <c r="AR36" i="7"/>
  <c r="AJ96" i="7"/>
  <c r="AT90" i="7"/>
  <c r="D24" i="9"/>
  <c r="AJ94" i="7"/>
  <c r="AO132" i="7"/>
  <c r="AR161" i="7"/>
  <c r="L39" i="9"/>
  <c r="G66" i="9"/>
  <c r="AM288" i="7"/>
  <c r="AM286" i="7"/>
  <c r="AN36" i="7"/>
  <c r="AK194" i="7"/>
  <c r="E47" i="9"/>
  <c r="AM194" i="7"/>
  <c r="G47" i="9"/>
  <c r="AP195" i="7"/>
  <c r="J48" i="9"/>
  <c r="AO322" i="7"/>
  <c r="I75" i="9"/>
  <c r="I73" i="9"/>
  <c r="AO320" i="7"/>
  <c r="AO318" i="7"/>
  <c r="AN160" i="7"/>
  <c r="H38" i="9"/>
  <c r="AN158" i="7"/>
  <c r="E55" i="9"/>
  <c r="AK227" i="7"/>
  <c r="AK228" i="7" s="1"/>
  <c r="J73" i="9"/>
  <c r="AP320" i="7"/>
  <c r="AP318" i="7"/>
  <c r="AN194" i="7"/>
  <c r="H47" i="9"/>
  <c r="AL318" i="7"/>
  <c r="AT187" i="7"/>
  <c r="D46" i="9"/>
  <c r="AJ193" i="7"/>
  <c r="L46" i="9"/>
  <c r="AR193" i="7"/>
  <c r="AO193" i="7"/>
  <c r="I46" i="9"/>
  <c r="E25" i="9"/>
  <c r="AK97" i="7"/>
  <c r="AQ98" i="7"/>
  <c r="K26" i="9"/>
  <c r="AN288" i="7"/>
  <c r="H66" i="9"/>
  <c r="AN286" i="7"/>
  <c r="AQ194" i="7"/>
  <c r="AQ196" i="7" s="1"/>
  <c r="K47" i="9"/>
  <c r="AJ162" i="7"/>
  <c r="D40" i="9"/>
  <c r="AT156" i="7"/>
  <c r="AN99" i="7"/>
  <c r="H27" i="9"/>
  <c r="AN256" i="7"/>
  <c r="H59" i="9"/>
  <c r="AN254" i="7"/>
  <c r="AL99" i="7"/>
  <c r="F27" i="9"/>
  <c r="AN322" i="7"/>
  <c r="H75" i="9"/>
  <c r="AL286" i="7"/>
  <c r="AL288" i="7"/>
  <c r="F66" i="9"/>
  <c r="AR96" i="7"/>
  <c r="L24" i="9"/>
  <c r="AR94" i="7"/>
  <c r="AJ289" i="7"/>
  <c r="D67" i="9"/>
  <c r="AT283" i="7"/>
  <c r="AQ288" i="7"/>
  <c r="K66" i="9"/>
  <c r="AQ286" i="7"/>
  <c r="G19" i="9"/>
  <c r="AM66" i="7"/>
  <c r="AM68" i="7" s="1"/>
  <c r="AS322" i="7"/>
  <c r="M75" i="9"/>
  <c r="AQ322" i="7"/>
  <c r="K75" i="9"/>
  <c r="AT93" i="7"/>
  <c r="AO94" i="7"/>
  <c r="AT155" i="7"/>
  <c r="E31" i="9"/>
  <c r="AK126" i="7"/>
  <c r="AK128" i="7"/>
  <c r="AK132" i="7" s="1"/>
  <c r="AR222" i="7"/>
  <c r="H17" i="9"/>
  <c r="AN64" i="7"/>
  <c r="AN62" i="7"/>
  <c r="D17" i="9"/>
  <c r="AJ64" i="7"/>
  <c r="AT58" i="7"/>
  <c r="AJ62" i="7"/>
  <c r="AP190" i="7"/>
  <c r="K39" i="9"/>
  <c r="AQ161" i="7"/>
  <c r="AN289" i="7"/>
  <c r="H67" i="9"/>
  <c r="AK98" i="7"/>
  <c r="E26" i="9"/>
  <c r="AO321" i="7"/>
  <c r="I74" i="9"/>
  <c r="M73" i="9"/>
  <c r="AS320" i="7"/>
  <c r="AS318" i="7"/>
  <c r="D19" i="9"/>
  <c r="AJ66" i="7"/>
  <c r="AT60" i="7"/>
  <c r="AL256" i="7"/>
  <c r="AL260" i="7" s="1"/>
  <c r="F59" i="9"/>
  <c r="AL254" i="7"/>
  <c r="AQ158" i="7"/>
  <c r="H68" i="9"/>
  <c r="AN290" i="7"/>
  <c r="AQ190" i="7"/>
  <c r="AS193" i="7"/>
  <c r="M46" i="9"/>
  <c r="H52" i="9"/>
  <c r="AN222" i="7"/>
  <c r="AN224" i="7"/>
  <c r="AN228" i="7" s="1"/>
  <c r="AL97" i="7"/>
  <c r="F25" i="9"/>
  <c r="AR98" i="7"/>
  <c r="L26" i="9"/>
  <c r="AT315" i="7"/>
  <c r="AL163" i="7"/>
  <c r="AL164" i="7" s="1"/>
  <c r="F41" i="9"/>
  <c r="AM222" i="7"/>
  <c r="AT35" i="7"/>
  <c r="AO62" i="7"/>
  <c r="AR290" i="7"/>
  <c r="L68" i="9"/>
  <c r="F55" i="9"/>
  <c r="AL227" i="7"/>
  <c r="D229" i="10"/>
  <c r="D236" i="10" s="1"/>
  <c r="D243" i="10" s="1"/>
  <c r="D252" i="10"/>
  <c r="D89" i="5"/>
  <c r="D75" i="7" s="1"/>
  <c r="D68" i="7"/>
  <c r="D86" i="5"/>
  <c r="D72" i="7" s="1"/>
  <c r="D65" i="7"/>
  <c r="D87" i="5"/>
  <c r="D73" i="7" s="1"/>
  <c r="D66" i="7"/>
  <c r="D91" i="5"/>
  <c r="D77" i="7" s="1"/>
  <c r="D70" i="7"/>
  <c r="D88" i="5"/>
  <c r="D74" i="7" s="1"/>
  <c r="D67" i="7"/>
  <c r="G166" i="10"/>
  <c r="G173" i="10" s="1"/>
  <c r="G180" i="10" s="1"/>
  <c r="G189" i="10"/>
  <c r="D284" i="10"/>
  <c r="D291" i="10" s="1"/>
  <c r="D298" i="10" s="1"/>
  <c r="D305" i="10" s="1"/>
  <c r="D261" i="10"/>
  <c r="D268" i="10" s="1"/>
  <c r="D275" i="10" s="1"/>
  <c r="D283" i="10"/>
  <c r="D290" i="10" s="1"/>
  <c r="D297" i="10" s="1"/>
  <c r="D304" i="10" s="1"/>
  <c r="D260" i="10"/>
  <c r="D267" i="10" s="1"/>
  <c r="D274" i="10" s="1"/>
  <c r="E219" i="10"/>
  <c r="E196" i="10"/>
  <c r="E203" i="10" s="1"/>
  <c r="E210" i="10" s="1"/>
  <c r="D285" i="10"/>
  <c r="D292" i="10" s="1"/>
  <c r="D299" i="10" s="1"/>
  <c r="D306" i="10" s="1"/>
  <c r="D262" i="10"/>
  <c r="D269" i="10" s="1"/>
  <c r="D276" i="10" s="1"/>
  <c r="D281" i="10"/>
  <c r="D288" i="10" s="1"/>
  <c r="D295" i="10" s="1"/>
  <c r="D302" i="10" s="1"/>
  <c r="D258" i="10"/>
  <c r="D265" i="10" s="1"/>
  <c r="D272" i="10" s="1"/>
  <c r="D257" i="10"/>
  <c r="D264" i="10" s="1"/>
  <c r="D271" i="10" s="1"/>
  <c r="D280" i="10"/>
  <c r="D287" i="10" s="1"/>
  <c r="D294" i="10" s="1"/>
  <c r="D301" i="10" s="1"/>
  <c r="K46" i="10"/>
  <c r="K53" i="10" s="1"/>
  <c r="K60" i="10" s="1"/>
  <c r="K69" i="10"/>
  <c r="J76" i="10"/>
  <c r="J83" i="10" s="1"/>
  <c r="J90" i="10" s="1"/>
  <c r="J99" i="10"/>
  <c r="I106" i="10"/>
  <c r="I113" i="10" s="1"/>
  <c r="I120" i="10" s="1"/>
  <c r="I129" i="10"/>
  <c r="F219" i="10"/>
  <c r="F196" i="10"/>
  <c r="F203" i="10" s="1"/>
  <c r="F210" i="10" s="1"/>
  <c r="H136" i="10"/>
  <c r="H143" i="10" s="1"/>
  <c r="H150" i="10" s="1"/>
  <c r="H159" i="10"/>
  <c r="L16" i="10"/>
  <c r="L23" i="10" s="1"/>
  <c r="L30" i="10" s="1"/>
  <c r="L39" i="10"/>
  <c r="M9" i="10"/>
  <c r="L9" i="9"/>
  <c r="L16" i="9" s="1"/>
  <c r="L23" i="9" s="1"/>
  <c r="L30" i="9" s="1"/>
  <c r="L37" i="9" s="1"/>
  <c r="L44" i="9" s="1"/>
  <c r="L51" i="9" s="1"/>
  <c r="L58" i="9" s="1"/>
  <c r="L65" i="9" s="1"/>
  <c r="L72" i="9" s="1"/>
  <c r="M9" i="9"/>
  <c r="M16" i="9" s="1"/>
  <c r="M23" i="9" s="1"/>
  <c r="M30" i="9" s="1"/>
  <c r="M37" i="9" s="1"/>
  <c r="M44" i="9" s="1"/>
  <c r="M51" i="9" s="1"/>
  <c r="M58" i="9" s="1"/>
  <c r="M65" i="9" s="1"/>
  <c r="M72" i="9" s="1"/>
  <c r="N9" i="10"/>
  <c r="N44" i="8"/>
  <c r="N78" i="8"/>
  <c r="N27" i="8"/>
  <c r="N61" i="8"/>
  <c r="N95" i="8"/>
  <c r="M95" i="8"/>
  <c r="M44" i="8"/>
  <c r="M78" i="8"/>
  <c r="M27" i="8"/>
  <c r="M61" i="8"/>
  <c r="W246" i="7"/>
  <c r="W277" i="7"/>
  <c r="H61" i="5"/>
  <c r="H43" i="7"/>
  <c r="E77" i="5"/>
  <c r="E57" i="7"/>
  <c r="F77" i="5"/>
  <c r="F57" i="7"/>
  <c r="G69" i="5"/>
  <c r="G50" i="7"/>
  <c r="K37" i="5"/>
  <c r="K22" i="7"/>
  <c r="J45" i="5"/>
  <c r="J29" i="7"/>
  <c r="M21" i="5"/>
  <c r="M8" i="7"/>
  <c r="N21" i="5"/>
  <c r="N8" i="7"/>
  <c r="L29" i="5"/>
  <c r="L15" i="7"/>
  <c r="I53" i="5"/>
  <c r="I36" i="7"/>
  <c r="AJ228" i="7" l="1"/>
  <c r="AN132" i="7"/>
  <c r="AN142" i="7" s="1"/>
  <c r="BA66" i="7" s="1"/>
  <c r="I41" i="8" s="1"/>
  <c r="AQ324" i="7"/>
  <c r="AQ328" i="7" s="1"/>
  <c r="AM260" i="7"/>
  <c r="AQ260" i="7"/>
  <c r="AQ264" i="7" s="1"/>
  <c r="AK260" i="7"/>
  <c r="AK264" i="7" s="1"/>
  <c r="AP196" i="7"/>
  <c r="AP200" i="7" s="1"/>
  <c r="AQ164" i="7"/>
  <c r="BD70" i="7" s="1"/>
  <c r="L45" i="8" s="1"/>
  <c r="AS132" i="7"/>
  <c r="BF61" i="7" s="1"/>
  <c r="N36" i="8" s="1"/>
  <c r="AP132" i="7"/>
  <c r="BC65" i="7" s="1"/>
  <c r="K40" i="8" s="1"/>
  <c r="AT130" i="7"/>
  <c r="AL228" i="7"/>
  <c r="AL238" i="7" s="1"/>
  <c r="AY92" i="7" s="1"/>
  <c r="G67" i="8" s="1"/>
  <c r="AM228" i="7"/>
  <c r="AZ87" i="7" s="1"/>
  <c r="H62" i="8" s="1"/>
  <c r="AY36" i="7"/>
  <c r="G11" i="8" s="1"/>
  <c r="AS292" i="7"/>
  <c r="AS302" i="7" s="1"/>
  <c r="BF109" i="7" s="1"/>
  <c r="N84" i="8" s="1"/>
  <c r="AM292" i="7"/>
  <c r="AZ108" i="7" s="1"/>
  <c r="H83" i="8" s="1"/>
  <c r="AT259" i="7"/>
  <c r="AR260" i="7"/>
  <c r="BE95" i="7" s="1"/>
  <c r="M70" i="8" s="1"/>
  <c r="AT291" i="7"/>
  <c r="AS260" i="7"/>
  <c r="BF99" i="7" s="1"/>
  <c r="N74" i="8" s="1"/>
  <c r="AS228" i="7"/>
  <c r="AS232" i="7" s="1"/>
  <c r="AP164" i="7"/>
  <c r="AP174" i="7" s="1"/>
  <c r="BC75" i="7" s="1"/>
  <c r="K50" i="8" s="1"/>
  <c r="AT258" i="7"/>
  <c r="AK292" i="7"/>
  <c r="AK302" i="7" s="1"/>
  <c r="AX109" i="7" s="1"/>
  <c r="F84" i="8" s="1"/>
  <c r="AY40" i="7"/>
  <c r="G15" i="8" s="1"/>
  <c r="AL40" i="7"/>
  <c r="AO260" i="7"/>
  <c r="BB99" i="7" s="1"/>
  <c r="J74" i="8" s="1"/>
  <c r="AJ132" i="7"/>
  <c r="AW65" i="7" s="1"/>
  <c r="E40" i="8" s="1"/>
  <c r="AQ228" i="7"/>
  <c r="BD91" i="7" s="1"/>
  <c r="L66" i="8" s="1"/>
  <c r="AQ292" i="7"/>
  <c r="BD108" i="7" s="1"/>
  <c r="L83" i="8" s="1"/>
  <c r="AR324" i="7"/>
  <c r="BE112" i="7" s="1"/>
  <c r="M87" i="8" s="1"/>
  <c r="AM196" i="7"/>
  <c r="AM206" i="7" s="1"/>
  <c r="AZ83" i="7" s="1"/>
  <c r="H58" i="8" s="1"/>
  <c r="AO100" i="7"/>
  <c r="AO104" i="7" s="1"/>
  <c r="AP228" i="7"/>
  <c r="AL132" i="7"/>
  <c r="AY65" i="7" s="1"/>
  <c r="G40" i="8" s="1"/>
  <c r="AS196" i="7"/>
  <c r="BF82" i="7" s="1"/>
  <c r="N57" i="8" s="1"/>
  <c r="AR68" i="7"/>
  <c r="AR78" i="7" s="1"/>
  <c r="BE49" i="7" s="1"/>
  <c r="M24" i="8" s="1"/>
  <c r="AO68" i="7"/>
  <c r="AO72" i="7" s="1"/>
  <c r="AM174" i="7"/>
  <c r="AZ75" i="7" s="1"/>
  <c r="H50" i="8" s="1"/>
  <c r="AL196" i="7"/>
  <c r="AY78" i="7" s="1"/>
  <c r="G53" i="8" s="1"/>
  <c r="AM324" i="7"/>
  <c r="AZ112" i="7" s="1"/>
  <c r="H87" i="8" s="1"/>
  <c r="AT226" i="7"/>
  <c r="AL324" i="7"/>
  <c r="AY116" i="7" s="1"/>
  <c r="G91" i="8" s="1"/>
  <c r="AP324" i="7"/>
  <c r="AP334" i="7" s="1"/>
  <c r="BC117" i="7" s="1"/>
  <c r="K92" i="8" s="1"/>
  <c r="AT225" i="7"/>
  <c r="AK196" i="7"/>
  <c r="AK206" i="7" s="1"/>
  <c r="AX83" i="7" s="1"/>
  <c r="F58" i="8" s="1"/>
  <c r="AK164" i="7"/>
  <c r="AK168" i="7" s="1"/>
  <c r="AJ164" i="7"/>
  <c r="AJ174" i="7" s="1"/>
  <c r="AW75" i="7" s="1"/>
  <c r="E50" i="8" s="1"/>
  <c r="AR196" i="7"/>
  <c r="BE82" i="7" s="1"/>
  <c r="M57" i="8" s="1"/>
  <c r="AO164" i="7"/>
  <c r="BB70" i="7" s="1"/>
  <c r="J45" i="8" s="1"/>
  <c r="AN260" i="7"/>
  <c r="AN264" i="7" s="1"/>
  <c r="AJ292" i="7"/>
  <c r="AW104" i="7" s="1"/>
  <c r="E79" i="8" s="1"/>
  <c r="AT99" i="7"/>
  <c r="AM168" i="7"/>
  <c r="AL100" i="7"/>
  <c r="AY53" i="7" s="1"/>
  <c r="G28" i="8" s="1"/>
  <c r="AZ70" i="7"/>
  <c r="H45" i="8" s="1"/>
  <c r="AO196" i="7"/>
  <c r="AO206" i="7" s="1"/>
  <c r="BB83" i="7" s="1"/>
  <c r="J58" i="8" s="1"/>
  <c r="AP292" i="7"/>
  <c r="AP296" i="7" s="1"/>
  <c r="AT322" i="7"/>
  <c r="AL68" i="7"/>
  <c r="AL78" i="7" s="1"/>
  <c r="AY49" i="7" s="1"/>
  <c r="G24" i="8" s="1"/>
  <c r="G25" i="8" s="1"/>
  <c r="AT161" i="7"/>
  <c r="AT66" i="7"/>
  <c r="AT98" i="7"/>
  <c r="AN68" i="7"/>
  <c r="BA48" i="7" s="1"/>
  <c r="I23" i="8" s="1"/>
  <c r="AT323" i="7"/>
  <c r="AN100" i="7"/>
  <c r="BA53" i="7" s="1"/>
  <c r="I28" i="8" s="1"/>
  <c r="AT129" i="7"/>
  <c r="AS100" i="7"/>
  <c r="AR132" i="7"/>
  <c r="BE65" i="7" s="1"/>
  <c r="M40" i="8" s="1"/>
  <c r="AQ40" i="7"/>
  <c r="BD40" i="7"/>
  <c r="L15" i="8" s="1"/>
  <c r="AQ46" i="7"/>
  <c r="BD41" i="7" s="1"/>
  <c r="L16" i="8" s="1"/>
  <c r="L17" i="8" s="1"/>
  <c r="BD36" i="7"/>
  <c r="L11" i="8" s="1"/>
  <c r="AL292" i="7"/>
  <c r="AL296" i="7" s="1"/>
  <c r="AN196" i="7"/>
  <c r="AN206" i="7" s="1"/>
  <c r="BA83" i="7" s="1"/>
  <c r="I58" i="8" s="1"/>
  <c r="AS46" i="7"/>
  <c r="BF41" i="7" s="1"/>
  <c r="N16" i="8" s="1"/>
  <c r="N17" i="8" s="1"/>
  <c r="AS40" i="7"/>
  <c r="BF36" i="7"/>
  <c r="N11" i="8" s="1"/>
  <c r="BF40" i="7"/>
  <c r="N15" i="8" s="1"/>
  <c r="AT321" i="7"/>
  <c r="AM46" i="7"/>
  <c r="AZ41" i="7" s="1"/>
  <c r="H16" i="8" s="1"/>
  <c r="H17" i="8" s="1"/>
  <c r="AM40" i="7"/>
  <c r="AZ40" i="7"/>
  <c r="H15" i="8" s="1"/>
  <c r="AZ36" i="7"/>
  <c r="H11" i="8" s="1"/>
  <c r="AZ91" i="7"/>
  <c r="H66" i="8" s="1"/>
  <c r="AQ200" i="7"/>
  <c r="AQ206" i="7"/>
  <c r="BD83" i="7" s="1"/>
  <c r="L58" i="8" s="1"/>
  <c r="BD82" i="7"/>
  <c r="L57" i="8" s="1"/>
  <c r="BD78" i="7"/>
  <c r="L53" i="8" s="1"/>
  <c r="BB87" i="7"/>
  <c r="J62" i="8" s="1"/>
  <c r="AO238" i="7"/>
  <c r="BB92" i="7" s="1"/>
  <c r="J67" i="8" s="1"/>
  <c r="BB91" i="7"/>
  <c r="J66" i="8" s="1"/>
  <c r="AO232" i="7"/>
  <c r="AY91" i="7"/>
  <c r="G66" i="8" s="1"/>
  <c r="AL174" i="7"/>
  <c r="AY75" i="7" s="1"/>
  <c r="G50" i="8" s="1"/>
  <c r="AL168" i="7"/>
  <c r="AY74" i="7"/>
  <c r="G49" i="8" s="1"/>
  <c r="AY70" i="7"/>
  <c r="G45" i="8" s="1"/>
  <c r="AZ48" i="7"/>
  <c r="H23" i="8" s="1"/>
  <c r="AM72" i="7"/>
  <c r="AZ44" i="7"/>
  <c r="H19" i="8" s="1"/>
  <c r="AM78" i="7"/>
  <c r="AZ49" i="7" s="1"/>
  <c r="H24" i="8" s="1"/>
  <c r="BE116" i="7"/>
  <c r="M91" i="8" s="1"/>
  <c r="AR328" i="7"/>
  <c r="AS296" i="7"/>
  <c r="BF104" i="7"/>
  <c r="N79" i="8" s="1"/>
  <c r="BF108" i="7"/>
  <c r="N83" i="8" s="1"/>
  <c r="AX91" i="7"/>
  <c r="F66" i="8" s="1"/>
  <c r="AK232" i="7"/>
  <c r="AX87" i="7"/>
  <c r="F62" i="8" s="1"/>
  <c r="AK238" i="7"/>
  <c r="AX92" i="7" s="1"/>
  <c r="F67" i="8" s="1"/>
  <c r="AN238" i="7"/>
  <c r="BA92" i="7" s="1"/>
  <c r="I67" i="8" s="1"/>
  <c r="BA91" i="7"/>
  <c r="I66" i="8" s="1"/>
  <c r="BA87" i="7"/>
  <c r="I62" i="8" s="1"/>
  <c r="AN232" i="7"/>
  <c r="AO78" i="7"/>
  <c r="BB49" i="7" s="1"/>
  <c r="J24" i="8" s="1"/>
  <c r="AN164" i="7"/>
  <c r="BE40" i="7"/>
  <c r="M15" i="8" s="1"/>
  <c r="AR46" i="7"/>
  <c r="BE41" i="7" s="1"/>
  <c r="M16" i="8" s="1"/>
  <c r="M17" i="8" s="1"/>
  <c r="BE36" i="7"/>
  <c r="M11" i="8" s="1"/>
  <c r="AR40" i="7"/>
  <c r="AR164" i="7"/>
  <c r="AS68" i="7"/>
  <c r="BB36" i="7"/>
  <c r="J11" i="8" s="1"/>
  <c r="BB40" i="7"/>
  <c r="J15" i="8" s="1"/>
  <c r="AO40" i="7"/>
  <c r="AO46" i="7"/>
  <c r="BB41" i="7" s="1"/>
  <c r="J16" i="8" s="1"/>
  <c r="J17" i="8" s="1"/>
  <c r="AK324" i="7"/>
  <c r="AP46" i="7"/>
  <c r="BC41" i="7" s="1"/>
  <c r="K16" i="8" s="1"/>
  <c r="K17" i="8" s="1"/>
  <c r="BC36" i="7"/>
  <c r="K11" i="8" s="1"/>
  <c r="AP40" i="7"/>
  <c r="BC40" i="7"/>
  <c r="K15" i="8" s="1"/>
  <c r="AP264" i="7"/>
  <c r="AP270" i="7"/>
  <c r="BC100" i="7" s="1"/>
  <c r="K75" i="8" s="1"/>
  <c r="BC99" i="7"/>
  <c r="K74" i="8" s="1"/>
  <c r="BC95" i="7"/>
  <c r="K70" i="8" s="1"/>
  <c r="BE87" i="7"/>
  <c r="M62" i="8" s="1"/>
  <c r="AR238" i="7"/>
  <c r="BE92" i="7" s="1"/>
  <c r="M67" i="8" s="1"/>
  <c r="AR232" i="7"/>
  <c r="BE91" i="7"/>
  <c r="M66" i="8" s="1"/>
  <c r="AR100" i="7"/>
  <c r="AN292" i="7"/>
  <c r="AR292" i="7"/>
  <c r="AT163" i="7"/>
  <c r="AK100" i="7"/>
  <c r="AT128" i="7"/>
  <c r="AZ61" i="7"/>
  <c r="H36" i="8" s="1"/>
  <c r="AM142" i="7"/>
  <c r="AZ66" i="7" s="1"/>
  <c r="H41" i="8" s="1"/>
  <c r="AZ65" i="7"/>
  <c r="H40" i="8" s="1"/>
  <c r="AM136" i="7"/>
  <c r="AT160" i="7"/>
  <c r="AQ142" i="7"/>
  <c r="BD66" i="7" s="1"/>
  <c r="L41" i="8" s="1"/>
  <c r="BD61" i="7"/>
  <c r="L36" i="8" s="1"/>
  <c r="AQ136" i="7"/>
  <c r="BD65" i="7"/>
  <c r="L40" i="8" s="1"/>
  <c r="AS324" i="7"/>
  <c r="AK142" i="7"/>
  <c r="AX66" i="7" s="1"/>
  <c r="F41" i="8" s="1"/>
  <c r="AK136" i="7"/>
  <c r="AX65" i="7"/>
  <c r="F40" i="8" s="1"/>
  <c r="AX61" i="7"/>
  <c r="F36" i="8" s="1"/>
  <c r="AT193" i="7"/>
  <c r="AO324" i="7"/>
  <c r="AQ100" i="7"/>
  <c r="AT195" i="7"/>
  <c r="AS164" i="7"/>
  <c r="AJ40" i="7"/>
  <c r="AW40" i="7"/>
  <c r="E15" i="8" s="1"/>
  <c r="AT36" i="7"/>
  <c r="AW36" i="7"/>
  <c r="E11" i="8" s="1"/>
  <c r="AJ46" i="7"/>
  <c r="AW41" i="7" s="1"/>
  <c r="E16" i="8" s="1"/>
  <c r="AT320" i="7"/>
  <c r="AK46" i="7"/>
  <c r="AX41" i="7" s="1"/>
  <c r="F16" i="8" s="1"/>
  <c r="F17" i="8" s="1"/>
  <c r="AX36" i="7"/>
  <c r="F11" i="8" s="1"/>
  <c r="AX40" i="7"/>
  <c r="F15" i="8" s="1"/>
  <c r="AK40" i="7"/>
  <c r="AT65" i="7"/>
  <c r="AT96" i="7"/>
  <c r="AJ100" i="7"/>
  <c r="BA61" i="7"/>
  <c r="I36" i="8" s="1"/>
  <c r="AQ296" i="7"/>
  <c r="AJ302" i="7"/>
  <c r="AW109" i="7" s="1"/>
  <c r="E84" i="8" s="1"/>
  <c r="BB61" i="7"/>
  <c r="J36" i="8" s="1"/>
  <c r="AO136" i="7"/>
  <c r="BB65" i="7"/>
  <c r="J40" i="8" s="1"/>
  <c r="AO142" i="7"/>
  <c r="BB66" i="7" s="1"/>
  <c r="J41" i="8" s="1"/>
  <c r="BE44" i="7"/>
  <c r="M19" i="8" s="1"/>
  <c r="AQ68" i="7"/>
  <c r="AT224" i="7"/>
  <c r="AT194" i="7"/>
  <c r="AW116" i="7"/>
  <c r="E91" i="8" s="1"/>
  <c r="AJ328" i="7"/>
  <c r="AJ334" i="7"/>
  <c r="AW117" i="7" s="1"/>
  <c r="E92" i="8" s="1"/>
  <c r="AW112" i="7"/>
  <c r="E87" i="8" s="1"/>
  <c r="AT257" i="7"/>
  <c r="AT67" i="7"/>
  <c r="AN270" i="7"/>
  <c r="BA100" i="7" s="1"/>
  <c r="I75" i="8" s="1"/>
  <c r="BA95" i="7"/>
  <c r="I70" i="8" s="1"/>
  <c r="BA99" i="7"/>
  <c r="I74" i="8" s="1"/>
  <c r="AX44" i="7"/>
  <c r="F19" i="8" s="1"/>
  <c r="AX48" i="7"/>
  <c r="F23" i="8" s="1"/>
  <c r="AK78" i="7"/>
  <c r="AX49" i="7" s="1"/>
  <c r="F24" i="8" s="1"/>
  <c r="AK72" i="7"/>
  <c r="AT64" i="7"/>
  <c r="AJ68" i="7"/>
  <c r="AT288" i="7"/>
  <c r="AT162" i="7"/>
  <c r="AT290" i="7"/>
  <c r="AW91" i="7"/>
  <c r="E66" i="8" s="1"/>
  <c r="AJ232" i="7"/>
  <c r="AJ238" i="7"/>
  <c r="AW92" i="7" s="1"/>
  <c r="E67" i="8" s="1"/>
  <c r="AW87" i="7"/>
  <c r="E62" i="8" s="1"/>
  <c r="AN324" i="7"/>
  <c r="AM100" i="7"/>
  <c r="AT97" i="7"/>
  <c r="AZ104" i="7"/>
  <c r="H79" i="8" s="1"/>
  <c r="AS110" i="7"/>
  <c r="BF58" i="7" s="1"/>
  <c r="N33" i="8" s="1"/>
  <c r="BF53" i="7"/>
  <c r="N28" i="8" s="1"/>
  <c r="AS104" i="7"/>
  <c r="BF57" i="7"/>
  <c r="N32" i="8" s="1"/>
  <c r="AS238" i="7"/>
  <c r="BF92" i="7" s="1"/>
  <c r="N67" i="8" s="1"/>
  <c r="AL264" i="7"/>
  <c r="AY99" i="7"/>
  <c r="G74" i="8" s="1"/>
  <c r="AL270" i="7"/>
  <c r="AY100" i="7" s="1"/>
  <c r="G75" i="8" s="1"/>
  <c r="AY95" i="7"/>
  <c r="G70" i="8" s="1"/>
  <c r="AN40" i="7"/>
  <c r="BA40" i="7"/>
  <c r="I15" i="8" s="1"/>
  <c r="AN46" i="7"/>
  <c r="BA41" i="7" s="1"/>
  <c r="I16" i="8" s="1"/>
  <c r="I17" i="8" s="1"/>
  <c r="BA36" i="7"/>
  <c r="I11" i="8" s="1"/>
  <c r="AJ196" i="7"/>
  <c r="AJ260" i="7"/>
  <c r="AT256" i="7"/>
  <c r="AX95" i="7"/>
  <c r="F70" i="8" s="1"/>
  <c r="AX99" i="7"/>
  <c r="F74" i="8" s="1"/>
  <c r="AO292" i="7"/>
  <c r="AP100" i="7"/>
  <c r="AZ99" i="7"/>
  <c r="H74" i="8" s="1"/>
  <c r="AM264" i="7"/>
  <c r="AZ95" i="7"/>
  <c r="H70" i="8" s="1"/>
  <c r="AM270" i="7"/>
  <c r="AZ100" i="7" s="1"/>
  <c r="H75" i="8" s="1"/>
  <c r="BC44" i="7"/>
  <c r="K19" i="8" s="1"/>
  <c r="AP72" i="7"/>
  <c r="BC48" i="7"/>
  <c r="K23" i="8" s="1"/>
  <c r="AP78" i="7"/>
  <c r="BC49" i="7" s="1"/>
  <c r="K24" i="8" s="1"/>
  <c r="AT289" i="7"/>
  <c r="AT227" i="7"/>
  <c r="D282" i="10"/>
  <c r="D289" i="10" s="1"/>
  <c r="D296" i="10" s="1"/>
  <c r="D303" i="10" s="1"/>
  <c r="D259" i="10"/>
  <c r="D266" i="10" s="1"/>
  <c r="D273" i="10" s="1"/>
  <c r="E249" i="10"/>
  <c r="E226" i="10"/>
  <c r="E233" i="10" s="1"/>
  <c r="E240" i="10" s="1"/>
  <c r="H166" i="10"/>
  <c r="H173" i="10" s="1"/>
  <c r="H180" i="10" s="1"/>
  <c r="H189" i="10"/>
  <c r="K76" i="10"/>
  <c r="K83" i="10" s="1"/>
  <c r="K90" i="10" s="1"/>
  <c r="K99" i="10"/>
  <c r="M16" i="10"/>
  <c r="M23" i="10" s="1"/>
  <c r="M30" i="10" s="1"/>
  <c r="M39" i="10"/>
  <c r="N16" i="10"/>
  <c r="N23" i="10" s="1"/>
  <c r="N30" i="10" s="1"/>
  <c r="N39" i="10"/>
  <c r="F249" i="10"/>
  <c r="F226" i="10"/>
  <c r="F233" i="10" s="1"/>
  <c r="F240" i="10" s="1"/>
  <c r="I136" i="10"/>
  <c r="I143" i="10" s="1"/>
  <c r="I150" i="10" s="1"/>
  <c r="I159" i="10"/>
  <c r="L69" i="10"/>
  <c r="L46" i="10"/>
  <c r="L53" i="10" s="1"/>
  <c r="L60" i="10" s="1"/>
  <c r="J106" i="10"/>
  <c r="J113" i="10" s="1"/>
  <c r="J120" i="10" s="1"/>
  <c r="J129" i="10"/>
  <c r="G219" i="10"/>
  <c r="G196" i="10"/>
  <c r="G203" i="10" s="1"/>
  <c r="G210" i="10" s="1"/>
  <c r="W278" i="7"/>
  <c r="W309" i="7"/>
  <c r="W310" i="7" s="1"/>
  <c r="N29" i="5"/>
  <c r="N15" i="7"/>
  <c r="G77" i="5"/>
  <c r="G57" i="7"/>
  <c r="M29" i="5"/>
  <c r="M15" i="7"/>
  <c r="F85" i="5"/>
  <c r="F71" i="7" s="1"/>
  <c r="F64" i="7"/>
  <c r="I61" i="5"/>
  <c r="I43" i="7"/>
  <c r="J53" i="5"/>
  <c r="J36" i="7"/>
  <c r="E85" i="5"/>
  <c r="E71" i="7" s="1"/>
  <c r="E64" i="7"/>
  <c r="L37" i="5"/>
  <c r="L22" i="7"/>
  <c r="K45" i="5"/>
  <c r="K29" i="7"/>
  <c r="H69" i="5"/>
  <c r="H50" i="7"/>
  <c r="BD112" i="7" l="1"/>
  <c r="L87" i="8" s="1"/>
  <c r="AX108" i="7"/>
  <c r="F83" i="8" s="1"/>
  <c r="AQ270" i="7"/>
  <c r="BD100" i="7" s="1"/>
  <c r="L75" i="8" s="1"/>
  <c r="BA65" i="7"/>
  <c r="I40" i="8" s="1"/>
  <c r="AN136" i="7"/>
  <c r="BB53" i="7"/>
  <c r="J28" i="8" s="1"/>
  <c r="BB44" i="7"/>
  <c r="J19" i="8" s="1"/>
  <c r="AR72" i="7"/>
  <c r="BE46" i="7" s="1"/>
  <c r="M21" i="8" s="1"/>
  <c r="BE48" i="7"/>
  <c r="M23" i="8" s="1"/>
  <c r="AM302" i="7"/>
  <c r="AZ109" i="7" s="1"/>
  <c r="H84" i="8" s="1"/>
  <c r="AK296" i="7"/>
  <c r="AM296" i="7"/>
  <c r="AX104" i="7"/>
  <c r="F79" i="8" s="1"/>
  <c r="AO174" i="7"/>
  <c r="BB75" i="7" s="1"/>
  <c r="J50" i="8" s="1"/>
  <c r="BB74" i="7"/>
  <c r="J49" i="8" s="1"/>
  <c r="AO168" i="7"/>
  <c r="BD116" i="7"/>
  <c r="L91" i="8" s="1"/>
  <c r="AQ334" i="7"/>
  <c r="BD117" i="7" s="1"/>
  <c r="L92" i="8" s="1"/>
  <c r="BC112" i="7"/>
  <c r="K87" i="8" s="1"/>
  <c r="AL302" i="7"/>
  <c r="AY109" i="7" s="1"/>
  <c r="G84" i="8" s="1"/>
  <c r="BC108" i="7"/>
  <c r="K83" i="8" s="1"/>
  <c r="AY104" i="7"/>
  <c r="G79" i="8" s="1"/>
  <c r="AQ302" i="7"/>
  <c r="BD109" i="7" s="1"/>
  <c r="L84" i="8" s="1"/>
  <c r="BD104" i="7"/>
  <c r="L79" i="8" s="1"/>
  <c r="AJ296" i="7"/>
  <c r="AJ304" i="7" s="1"/>
  <c r="AW108" i="7"/>
  <c r="E83" i="8" s="1"/>
  <c r="BD99" i="7"/>
  <c r="L74" i="8" s="1"/>
  <c r="BD95" i="7"/>
  <c r="L70" i="8" s="1"/>
  <c r="AK270" i="7"/>
  <c r="AX100" i="7" s="1"/>
  <c r="F75" i="8" s="1"/>
  <c r="BF91" i="7"/>
  <c r="N66" i="8" s="1"/>
  <c r="AQ238" i="7"/>
  <c r="BD92" i="7" s="1"/>
  <c r="L67" i="8" s="1"/>
  <c r="BD87" i="7"/>
  <c r="L62" i="8" s="1"/>
  <c r="AP206" i="7"/>
  <c r="BC83" i="7" s="1"/>
  <c r="K58" i="8" s="1"/>
  <c r="BC82" i="7"/>
  <c r="K57" i="8" s="1"/>
  <c r="BC78" i="7"/>
  <c r="K53" i="8" s="1"/>
  <c r="AQ174" i="7"/>
  <c r="BD75" i="7" s="1"/>
  <c r="L50" i="8" s="1"/>
  <c r="AQ168" i="7"/>
  <c r="BD72" i="7" s="1"/>
  <c r="L47" i="8" s="1"/>
  <c r="BD74" i="7"/>
  <c r="L49" i="8" s="1"/>
  <c r="BC70" i="7"/>
  <c r="K45" i="8" s="1"/>
  <c r="AK174" i="7"/>
  <c r="AX75" i="7" s="1"/>
  <c r="F50" i="8" s="1"/>
  <c r="AS142" i="7"/>
  <c r="BF66" i="7" s="1"/>
  <c r="N41" i="8" s="1"/>
  <c r="AS136" i="7"/>
  <c r="BF63" i="7" s="1"/>
  <c r="N38" i="8" s="1"/>
  <c r="BF65" i="7"/>
  <c r="N40" i="8" s="1"/>
  <c r="O40" i="8" s="1"/>
  <c r="AP136" i="7"/>
  <c r="BC63" i="7" s="1"/>
  <c r="K38" i="8" s="1"/>
  <c r="AP142" i="7"/>
  <c r="BC66" i="7" s="1"/>
  <c r="K41" i="8" s="1"/>
  <c r="BC61" i="7"/>
  <c r="K36" i="8" s="1"/>
  <c r="BB57" i="7"/>
  <c r="J32" i="8" s="1"/>
  <c r="AR264" i="7"/>
  <c r="AQ232" i="7"/>
  <c r="BD89" i="7" s="1"/>
  <c r="L64" i="8" s="1"/>
  <c r="AM238" i="7"/>
  <c r="AZ92" i="7" s="1"/>
  <c r="H67" i="8" s="1"/>
  <c r="BF87" i="7"/>
  <c r="N62" i="8" s="1"/>
  <c r="AM200" i="7"/>
  <c r="AX82" i="7"/>
  <c r="F57" i="8" s="1"/>
  <c r="AK200" i="7"/>
  <c r="AP168" i="7"/>
  <c r="AP176" i="7" s="1"/>
  <c r="BC74" i="7"/>
  <c r="K49" i="8" s="1"/>
  <c r="AN110" i="7"/>
  <c r="BA58" i="7" s="1"/>
  <c r="I33" i="8" s="1"/>
  <c r="AN104" i="7"/>
  <c r="AN112" i="7" s="1"/>
  <c r="BA57" i="7"/>
  <c r="I32" i="8" s="1"/>
  <c r="AY57" i="7"/>
  <c r="G32" i="8" s="1"/>
  <c r="AL334" i="7"/>
  <c r="AY117" i="7" s="1"/>
  <c r="G92" i="8" s="1"/>
  <c r="AY108" i="7"/>
  <c r="G83" i="8" s="1"/>
  <c r="AP302" i="7"/>
  <c r="BC109" i="7" s="1"/>
  <c r="K84" i="8" s="1"/>
  <c r="BC104" i="7"/>
  <c r="K79" i="8" s="1"/>
  <c r="AL232" i="7"/>
  <c r="AL240" i="7" s="1"/>
  <c r="AY87" i="7"/>
  <c r="G62" i="8" s="1"/>
  <c r="BA78" i="7"/>
  <c r="I53" i="8" s="1"/>
  <c r="AR136" i="7"/>
  <c r="AR144" i="7" s="1"/>
  <c r="AL72" i="7"/>
  <c r="AL80" i="7" s="1"/>
  <c r="AN78" i="7"/>
  <c r="BA49" i="7" s="1"/>
  <c r="I24" i="8" s="1"/>
  <c r="I25" i="8" s="1"/>
  <c r="BE99" i="7"/>
  <c r="M74" i="8" s="1"/>
  <c r="AR270" i="7"/>
  <c r="BE100" i="7" s="1"/>
  <c r="M75" i="8" s="1"/>
  <c r="AO264" i="7"/>
  <c r="AO272" i="7" s="1"/>
  <c r="BB95" i="7"/>
  <c r="J70" i="8" s="1"/>
  <c r="BB48" i="7"/>
  <c r="J23" i="8" s="1"/>
  <c r="AS264" i="7"/>
  <c r="BF97" i="7" s="1"/>
  <c r="N72" i="8" s="1"/>
  <c r="AJ142" i="7"/>
  <c r="AW66" i="7" s="1"/>
  <c r="E41" i="8" s="1"/>
  <c r="AS270" i="7"/>
  <c r="BF100" i="7" s="1"/>
  <c r="N75" i="8" s="1"/>
  <c r="AJ136" i="7"/>
  <c r="AJ144" i="7" s="1"/>
  <c r="AM232" i="7"/>
  <c r="AZ89" i="7" s="1"/>
  <c r="H64" i="8" s="1"/>
  <c r="AT228" i="7"/>
  <c r="AL229" i="7" s="1"/>
  <c r="AY88" i="7" s="1"/>
  <c r="G63" i="8" s="1"/>
  <c r="BF95" i="7"/>
  <c r="N70" i="8" s="1"/>
  <c r="AW61" i="7"/>
  <c r="E36" i="8" s="1"/>
  <c r="AS206" i="7"/>
  <c r="BF83" i="7" s="1"/>
  <c r="N58" i="8" s="1"/>
  <c r="AP328" i="7"/>
  <c r="AP336" i="7" s="1"/>
  <c r="AR200" i="7"/>
  <c r="BF78" i="7"/>
  <c r="N53" i="8" s="1"/>
  <c r="BC116" i="7"/>
  <c r="K91" i="8" s="1"/>
  <c r="AR206" i="7"/>
  <c r="BE83" i="7" s="1"/>
  <c r="M58" i="8" s="1"/>
  <c r="AS200" i="7"/>
  <c r="BF80" i="7" s="1"/>
  <c r="N55" i="8" s="1"/>
  <c r="BE78" i="7"/>
  <c r="M53" i="8" s="1"/>
  <c r="AL136" i="7"/>
  <c r="AY63" i="7" s="1"/>
  <c r="G38" i="8" s="1"/>
  <c r="AY112" i="7"/>
  <c r="G87" i="8" s="1"/>
  <c r="AO110" i="7"/>
  <c r="BB58" i="7" s="1"/>
  <c r="J33" i="8" s="1"/>
  <c r="AX74" i="7"/>
  <c r="F49" i="8" s="1"/>
  <c r="AY61" i="7"/>
  <c r="G36" i="8" s="1"/>
  <c r="AL328" i="7"/>
  <c r="AL336" i="7" s="1"/>
  <c r="AT324" i="7"/>
  <c r="AL325" i="7" s="1"/>
  <c r="AY113" i="7" s="1"/>
  <c r="G88" i="8" s="1"/>
  <c r="AZ116" i="7"/>
  <c r="H91" i="8" s="1"/>
  <c r="AL142" i="7"/>
  <c r="AY66" i="7" s="1"/>
  <c r="G41" i="8" s="1"/>
  <c r="AM328" i="7"/>
  <c r="AZ114" i="7" s="1"/>
  <c r="H89" i="8" s="1"/>
  <c r="AX70" i="7"/>
  <c r="F45" i="8" s="1"/>
  <c r="AM334" i="7"/>
  <c r="AZ117" i="7" s="1"/>
  <c r="H92" i="8" s="1"/>
  <c r="AO270" i="7"/>
  <c r="BB100" i="7" s="1"/>
  <c r="J75" i="8" s="1"/>
  <c r="K25" i="8"/>
  <c r="AL48" i="7"/>
  <c r="AY38" i="7"/>
  <c r="G13" i="8" s="1"/>
  <c r="AL104" i="7"/>
  <c r="AY55" i="7" s="1"/>
  <c r="G30" i="8" s="1"/>
  <c r="AY48" i="7"/>
  <c r="G23" i="8" s="1"/>
  <c r="AR334" i="7"/>
  <c r="BE117" i="7" s="1"/>
  <c r="M92" i="8" s="1"/>
  <c r="AZ82" i="7"/>
  <c r="H57" i="8" s="1"/>
  <c r="AP238" i="7"/>
  <c r="BC92" i="7" s="1"/>
  <c r="K67" i="8" s="1"/>
  <c r="O67" i="8" s="1"/>
  <c r="AW74" i="7"/>
  <c r="E49" i="8" s="1"/>
  <c r="AL110" i="7"/>
  <c r="AY58" i="7" s="1"/>
  <c r="G33" i="8" s="1"/>
  <c r="G34" i="8" s="1"/>
  <c r="BC91" i="7"/>
  <c r="K66" i="8" s="1"/>
  <c r="O66" i="8" s="1"/>
  <c r="AP232" i="7"/>
  <c r="AP240" i="7" s="1"/>
  <c r="AX78" i="7"/>
  <c r="F53" i="8" s="1"/>
  <c r="M25" i="8"/>
  <c r="AW70" i="7"/>
  <c r="E45" i="8" s="1"/>
  <c r="BC87" i="7"/>
  <c r="K62" i="8" s="1"/>
  <c r="O62" i="8" s="1"/>
  <c r="BA82" i="7"/>
  <c r="I57" i="8" s="1"/>
  <c r="AJ168" i="7"/>
  <c r="AJ176" i="7" s="1"/>
  <c r="AY44" i="7"/>
  <c r="G19" i="8" s="1"/>
  <c r="AZ78" i="7"/>
  <c r="H53" i="8" s="1"/>
  <c r="O16" i="8"/>
  <c r="O11" i="8"/>
  <c r="O15" i="8"/>
  <c r="AL206" i="7"/>
  <c r="AY83" i="7" s="1"/>
  <c r="G58" i="8" s="1"/>
  <c r="AL200" i="7"/>
  <c r="AY80" i="7" s="1"/>
  <c r="G55" i="8" s="1"/>
  <c r="H25" i="8"/>
  <c r="BB78" i="7"/>
  <c r="J53" i="8" s="1"/>
  <c r="AY82" i="7"/>
  <c r="G57" i="8" s="1"/>
  <c r="AN200" i="7"/>
  <c r="BA80" i="7" s="1"/>
  <c r="I55" i="8" s="1"/>
  <c r="BA44" i="7"/>
  <c r="I19" i="8" s="1"/>
  <c r="AM176" i="7"/>
  <c r="AZ72" i="7"/>
  <c r="H47" i="8" s="1"/>
  <c r="AN72" i="7"/>
  <c r="BA46" i="7" s="1"/>
  <c r="I21" i="8" s="1"/>
  <c r="BB82" i="7"/>
  <c r="J57" i="8" s="1"/>
  <c r="AT132" i="7"/>
  <c r="AM133" i="7" s="1"/>
  <c r="AZ62" i="7" s="1"/>
  <c r="H37" i="8" s="1"/>
  <c r="AO200" i="7"/>
  <c r="AO208" i="7" s="1"/>
  <c r="AQ48" i="7"/>
  <c r="BD38" i="7"/>
  <c r="L13" i="8" s="1"/>
  <c r="AS48" i="7"/>
  <c r="BF38" i="7"/>
  <c r="N13" i="8" s="1"/>
  <c r="BE61" i="7"/>
  <c r="M36" i="8" s="1"/>
  <c r="AR142" i="7"/>
  <c r="BE66" i="7" s="1"/>
  <c r="M41" i="8" s="1"/>
  <c r="AT164" i="7"/>
  <c r="AJ165" i="7" s="1"/>
  <c r="AM48" i="7"/>
  <c r="AZ38" i="7"/>
  <c r="H13" i="8" s="1"/>
  <c r="BD57" i="7"/>
  <c r="L32" i="8" s="1"/>
  <c r="BD53" i="7"/>
  <c r="L28" i="8" s="1"/>
  <c r="AQ104" i="7"/>
  <c r="AQ110" i="7"/>
  <c r="BD58" i="7" s="1"/>
  <c r="L33" i="8" s="1"/>
  <c r="AZ57" i="7"/>
  <c r="H32" i="8" s="1"/>
  <c r="AM104" i="7"/>
  <c r="AM110" i="7"/>
  <c r="AZ58" i="7" s="1"/>
  <c r="H33" i="8" s="1"/>
  <c r="AZ53" i="7"/>
  <c r="H28" i="8" s="1"/>
  <c r="AJ240" i="7"/>
  <c r="AW89" i="7"/>
  <c r="AQ304" i="7"/>
  <c r="BD106" i="7"/>
  <c r="L81" i="8" s="1"/>
  <c r="AJ110" i="7"/>
  <c r="AW58" i="7" s="1"/>
  <c r="E33" i="8" s="1"/>
  <c r="AW57" i="7"/>
  <c r="E32" i="8" s="1"/>
  <c r="AJ104" i="7"/>
  <c r="AW53" i="7"/>
  <c r="E28" i="8" s="1"/>
  <c r="AT100" i="7"/>
  <c r="AM101" i="7" s="1"/>
  <c r="E17" i="8"/>
  <c r="H18" i="8" s="1"/>
  <c r="BD63" i="7"/>
  <c r="L38" i="8" s="1"/>
  <c r="AQ144" i="7"/>
  <c r="BC89" i="7"/>
  <c r="K64" i="8" s="1"/>
  <c r="BA104" i="7"/>
  <c r="I79" i="8" s="1"/>
  <c r="AN302" i="7"/>
  <c r="BA109" i="7" s="1"/>
  <c r="I84" i="8" s="1"/>
  <c r="BA108" i="7"/>
  <c r="I83" i="8" s="1"/>
  <c r="AN296" i="7"/>
  <c r="AK208" i="7"/>
  <c r="AX80" i="7"/>
  <c r="F55" i="8" s="1"/>
  <c r="AX112" i="7"/>
  <c r="F87" i="8" s="1"/>
  <c r="AX116" i="7"/>
  <c r="F91" i="8" s="1"/>
  <c r="AK334" i="7"/>
  <c r="AX117" i="7" s="1"/>
  <c r="F92" i="8" s="1"/>
  <c r="AK328" i="7"/>
  <c r="BD97" i="7"/>
  <c r="L72" i="8" s="1"/>
  <c r="AQ272" i="7"/>
  <c r="AN240" i="7"/>
  <c r="BA89" i="7"/>
  <c r="I64" i="8" s="1"/>
  <c r="AS304" i="7"/>
  <c r="BF106" i="7"/>
  <c r="N81" i="8" s="1"/>
  <c r="AP208" i="7"/>
  <c r="BC80" i="7"/>
  <c r="K55" i="8" s="1"/>
  <c r="BA38" i="7"/>
  <c r="I13" i="8" s="1"/>
  <c r="AN48" i="7"/>
  <c r="AM272" i="7"/>
  <c r="AZ97" i="7"/>
  <c r="H72" i="8" s="1"/>
  <c r="AS240" i="7"/>
  <c r="BF89" i="7"/>
  <c r="N64" i="8" s="1"/>
  <c r="AM304" i="7"/>
  <c r="AZ106" i="7"/>
  <c r="H81" i="8" s="1"/>
  <c r="AL304" i="7"/>
  <c r="AY106" i="7"/>
  <c r="G81" i="8" s="1"/>
  <c r="AJ336" i="7"/>
  <c r="AW114" i="7"/>
  <c r="AO144" i="7"/>
  <c r="BB63" i="7"/>
  <c r="J38" i="8" s="1"/>
  <c r="BB55" i="7"/>
  <c r="J30" i="8" s="1"/>
  <c r="AO112" i="7"/>
  <c r="BE53" i="7"/>
  <c r="M28" i="8" s="1"/>
  <c r="BE57" i="7"/>
  <c r="M32" i="8" s="1"/>
  <c r="AR110" i="7"/>
  <c r="BE58" i="7" s="1"/>
  <c r="M33" i="8" s="1"/>
  <c r="AR104" i="7"/>
  <c r="AZ46" i="7"/>
  <c r="H21" i="8" s="1"/>
  <c r="AM80" i="7"/>
  <c r="AO176" i="7"/>
  <c r="BB72" i="7"/>
  <c r="J47" i="8" s="1"/>
  <c r="BE114" i="7"/>
  <c r="M89" i="8" s="1"/>
  <c r="AR336" i="7"/>
  <c r="BC53" i="7"/>
  <c r="K28" i="8" s="1"/>
  <c r="AP104" i="7"/>
  <c r="AP110" i="7"/>
  <c r="BC58" i="7" s="1"/>
  <c r="K33" i="8" s="1"/>
  <c r="BC57" i="7"/>
  <c r="K32" i="8" s="1"/>
  <c r="AW82" i="7"/>
  <c r="E57" i="8" s="1"/>
  <c r="AT196" i="7"/>
  <c r="AJ206" i="7"/>
  <c r="AW83" i="7" s="1"/>
  <c r="E58" i="8" s="1"/>
  <c r="AJ200" i="7"/>
  <c r="AW78" i="7"/>
  <c r="E53" i="8" s="1"/>
  <c r="AL272" i="7"/>
  <c r="AY97" i="7"/>
  <c r="G72" i="8" s="1"/>
  <c r="AK48" i="7"/>
  <c r="AX38" i="7"/>
  <c r="F13" i="8" s="1"/>
  <c r="BC72" i="7"/>
  <c r="K47" i="8" s="1"/>
  <c r="AR240" i="7"/>
  <c r="BE89" i="7"/>
  <c r="M64" i="8" s="1"/>
  <c r="BA74" i="7"/>
  <c r="I49" i="8" s="1"/>
  <c r="AN168" i="7"/>
  <c r="AN174" i="7"/>
  <c r="BA75" i="7" s="1"/>
  <c r="I50" i="8" s="1"/>
  <c r="BA70" i="7"/>
  <c r="I45" i="8" s="1"/>
  <c r="AL176" i="7"/>
  <c r="AY72" i="7"/>
  <c r="G47" i="8" s="1"/>
  <c r="AZ80" i="7"/>
  <c r="H55" i="8" s="1"/>
  <c r="AM208" i="7"/>
  <c r="AW44" i="7"/>
  <c r="E19" i="8" s="1"/>
  <c r="AW48" i="7"/>
  <c r="E23" i="8" s="1"/>
  <c r="AT68" i="7"/>
  <c r="AJ72" i="7"/>
  <c r="AJ78" i="7"/>
  <c r="AW49" i="7" s="1"/>
  <c r="E24" i="8" s="1"/>
  <c r="AP80" i="7"/>
  <c r="BC46" i="7"/>
  <c r="K21" i="8" s="1"/>
  <c r="AO302" i="7"/>
  <c r="BB109" i="7" s="1"/>
  <c r="J84" i="8" s="1"/>
  <c r="AO296" i="7"/>
  <c r="BB108" i="7"/>
  <c r="J83" i="8" s="1"/>
  <c r="BB104" i="7"/>
  <c r="J79" i="8" s="1"/>
  <c r="AS112" i="7"/>
  <c r="BF55" i="7"/>
  <c r="N30" i="8" s="1"/>
  <c r="AR272" i="7"/>
  <c r="BE97" i="7"/>
  <c r="M72" i="8" s="1"/>
  <c r="AK80" i="7"/>
  <c r="AX46" i="7"/>
  <c r="F21" i="8" s="1"/>
  <c r="BA97" i="7"/>
  <c r="I72" i="8" s="1"/>
  <c r="AN272" i="7"/>
  <c r="AT292" i="7"/>
  <c r="AO293" i="7" s="1"/>
  <c r="AJ48" i="7"/>
  <c r="AW38" i="7"/>
  <c r="AO328" i="7"/>
  <c r="AO334" i="7"/>
  <c r="BB117" i="7" s="1"/>
  <c r="J92" i="8" s="1"/>
  <c r="BB116" i="7"/>
  <c r="J91" i="8" s="1"/>
  <c r="BB112" i="7"/>
  <c r="J87" i="8" s="1"/>
  <c r="AX63" i="7"/>
  <c r="F38" i="8" s="1"/>
  <c r="AK144" i="7"/>
  <c r="AM144" i="7"/>
  <c r="AZ63" i="7"/>
  <c r="H38" i="8" s="1"/>
  <c r="J25" i="8"/>
  <c r="AX89" i="7"/>
  <c r="F64" i="8" s="1"/>
  <c r="AK240" i="7"/>
  <c r="AO229" i="7"/>
  <c r="AW95" i="7"/>
  <c r="E70" i="8" s="1"/>
  <c r="AT260" i="7"/>
  <c r="AJ261" i="7" s="1"/>
  <c r="AW99" i="7"/>
  <c r="E74" i="8" s="1"/>
  <c r="AJ270" i="7"/>
  <c r="AW100" i="7" s="1"/>
  <c r="E75" i="8" s="1"/>
  <c r="AJ264" i="7"/>
  <c r="AS37" i="7"/>
  <c r="AP37" i="7"/>
  <c r="AM37" i="7"/>
  <c r="AQ37" i="7"/>
  <c r="AT37" i="7"/>
  <c r="AK37" i="7"/>
  <c r="AN37" i="7"/>
  <c r="AR37" i="7"/>
  <c r="AJ37" i="7"/>
  <c r="AO37" i="7"/>
  <c r="AL37" i="7"/>
  <c r="AO48" i="7"/>
  <c r="BB38" i="7"/>
  <c r="J13" i="8" s="1"/>
  <c r="BA116" i="7"/>
  <c r="I91" i="8" s="1"/>
  <c r="BA112" i="7"/>
  <c r="I87" i="8" s="1"/>
  <c r="AN334" i="7"/>
  <c r="BA117" i="7" s="1"/>
  <c r="I92" i="8" s="1"/>
  <c r="AN328" i="7"/>
  <c r="F25" i="8"/>
  <c r="AP304" i="7"/>
  <c r="BC106" i="7"/>
  <c r="K81" i="8" s="1"/>
  <c r="BF70" i="7"/>
  <c r="N45" i="8" s="1"/>
  <c r="AS174" i="7"/>
  <c r="BF75" i="7" s="1"/>
  <c r="N50" i="8" s="1"/>
  <c r="AS168" i="7"/>
  <c r="BF74" i="7"/>
  <c r="N49" i="8" s="1"/>
  <c r="AX57" i="7"/>
  <c r="F32" i="8" s="1"/>
  <c r="AK104" i="7"/>
  <c r="AX53" i="7"/>
  <c r="F28" i="8" s="1"/>
  <c r="AK110" i="7"/>
  <c r="AX58" i="7" s="1"/>
  <c r="F33" i="8" s="1"/>
  <c r="AP48" i="7"/>
  <c r="BC38" i="7"/>
  <c r="K13" i="8" s="1"/>
  <c r="BF44" i="7"/>
  <c r="N19" i="8" s="1"/>
  <c r="AS78" i="7"/>
  <c r="BF49" i="7" s="1"/>
  <c r="N24" i="8" s="1"/>
  <c r="N25" i="8" s="1"/>
  <c r="AS72" i="7"/>
  <c r="BF48" i="7"/>
  <c r="N23" i="8" s="1"/>
  <c r="BB46" i="7"/>
  <c r="J21" i="8" s="1"/>
  <c r="AO80" i="7"/>
  <c r="AK176" i="7"/>
  <c r="AX72" i="7"/>
  <c r="F47" i="8" s="1"/>
  <c r="BD114" i="7"/>
  <c r="L89" i="8" s="1"/>
  <c r="AQ336" i="7"/>
  <c r="AO240" i="7"/>
  <c r="BB89" i="7"/>
  <c r="J64" i="8" s="1"/>
  <c r="AQ208" i="7"/>
  <c r="BD80" i="7"/>
  <c r="L55" i="8" s="1"/>
  <c r="AX97" i="7"/>
  <c r="F72" i="8" s="1"/>
  <c r="AK272" i="7"/>
  <c r="AQ72" i="7"/>
  <c r="AQ78" i="7"/>
  <c r="BD49" i="7" s="1"/>
  <c r="L24" i="8" s="1"/>
  <c r="L25" i="8" s="1"/>
  <c r="BD48" i="7"/>
  <c r="L23" i="8" s="1"/>
  <c r="BD44" i="7"/>
  <c r="L19" i="8" s="1"/>
  <c r="AN144" i="7"/>
  <c r="BA63" i="7"/>
  <c r="I38" i="8" s="1"/>
  <c r="AK304" i="7"/>
  <c r="AX106" i="7"/>
  <c r="F81" i="8" s="1"/>
  <c r="BF112" i="7"/>
  <c r="N87" i="8" s="1"/>
  <c r="AS328" i="7"/>
  <c r="AS334" i="7"/>
  <c r="BF117" i="7" s="1"/>
  <c r="N92" i="8" s="1"/>
  <c r="BF116" i="7"/>
  <c r="N91" i="8" s="1"/>
  <c r="AP272" i="7"/>
  <c r="BC97" i="7"/>
  <c r="K72" i="8" s="1"/>
  <c r="AR174" i="7"/>
  <c r="BE75" i="7" s="1"/>
  <c r="M50" i="8" s="1"/>
  <c r="BE70" i="7"/>
  <c r="M45" i="8" s="1"/>
  <c r="AR168" i="7"/>
  <c r="BE74" i="7"/>
  <c r="M49" i="8" s="1"/>
  <c r="BE108" i="7"/>
  <c r="M83" i="8" s="1"/>
  <c r="BE104" i="7"/>
  <c r="M79" i="8" s="1"/>
  <c r="AR296" i="7"/>
  <c r="AR302" i="7"/>
  <c r="BE109" i="7" s="1"/>
  <c r="M84" i="8" s="1"/>
  <c r="AQ240" i="7"/>
  <c r="AR48" i="7"/>
  <c r="BE38" i="7"/>
  <c r="M13" i="8" s="1"/>
  <c r="AR208" i="7"/>
  <c r="BE80" i="7"/>
  <c r="M55" i="8" s="1"/>
  <c r="G226" i="10"/>
  <c r="G233" i="10" s="1"/>
  <c r="G240" i="10" s="1"/>
  <c r="G249" i="10"/>
  <c r="M69" i="10"/>
  <c r="M46" i="10"/>
  <c r="M53" i="10" s="1"/>
  <c r="M60" i="10" s="1"/>
  <c r="L76" i="10"/>
  <c r="L83" i="10" s="1"/>
  <c r="L90" i="10" s="1"/>
  <c r="L99" i="10"/>
  <c r="H219" i="10"/>
  <c r="H196" i="10"/>
  <c r="H203" i="10" s="1"/>
  <c r="H210" i="10" s="1"/>
  <c r="F256" i="10"/>
  <c r="F263" i="10" s="1"/>
  <c r="F270" i="10" s="1"/>
  <c r="F279" i="10"/>
  <c r="F286" i="10" s="1"/>
  <c r="F293" i="10" s="1"/>
  <c r="F300" i="10" s="1"/>
  <c r="N69" i="10"/>
  <c r="N46" i="10"/>
  <c r="N53" i="10" s="1"/>
  <c r="N60" i="10" s="1"/>
  <c r="E256" i="10"/>
  <c r="E263" i="10" s="1"/>
  <c r="E270" i="10" s="1"/>
  <c r="E279" i="10"/>
  <c r="E286" i="10" s="1"/>
  <c r="E293" i="10" s="1"/>
  <c r="E300" i="10" s="1"/>
  <c r="I189" i="10"/>
  <c r="I166" i="10"/>
  <c r="I173" i="10" s="1"/>
  <c r="I180" i="10" s="1"/>
  <c r="K106" i="10"/>
  <c r="K113" i="10" s="1"/>
  <c r="K120" i="10" s="1"/>
  <c r="K129" i="10"/>
  <c r="J136" i="10"/>
  <c r="J143" i="10" s="1"/>
  <c r="J150" i="10" s="1"/>
  <c r="J159" i="10"/>
  <c r="K53" i="5"/>
  <c r="K36" i="7"/>
  <c r="I69" i="5"/>
  <c r="I50" i="7"/>
  <c r="N37" i="5"/>
  <c r="N22" i="7"/>
  <c r="L45" i="5"/>
  <c r="L29" i="7"/>
  <c r="M37" i="5"/>
  <c r="M22" i="7"/>
  <c r="H77" i="5"/>
  <c r="H57" i="7"/>
  <c r="J61" i="5"/>
  <c r="J43" i="7"/>
  <c r="G85" i="5"/>
  <c r="G71" i="7" s="1"/>
  <c r="G64" i="7"/>
  <c r="AS144" i="7" l="1"/>
  <c r="AR80" i="7"/>
  <c r="O41" i="8"/>
  <c r="AW106" i="7"/>
  <c r="BC114" i="7"/>
  <c r="K89" i="8" s="1"/>
  <c r="AY46" i="7"/>
  <c r="G21" i="8" s="1"/>
  <c r="BE63" i="7"/>
  <c r="M38" i="8" s="1"/>
  <c r="O75" i="8"/>
  <c r="AM336" i="7"/>
  <c r="AP144" i="7"/>
  <c r="AQ176" i="7"/>
  <c r="AL144" i="7"/>
  <c r="AS325" i="7"/>
  <c r="BF113" i="7" s="1"/>
  <c r="N88" i="8" s="1"/>
  <c r="AM325" i="7"/>
  <c r="AJ325" i="7"/>
  <c r="AW113" i="7" s="1"/>
  <c r="E88" i="8" s="1"/>
  <c r="AY114" i="7"/>
  <c r="G89" i="8" s="1"/>
  <c r="AQ325" i="7"/>
  <c r="BD113" i="7" s="1"/>
  <c r="L88" i="8" s="1"/>
  <c r="AO325" i="7"/>
  <c r="AT325" i="7"/>
  <c r="AN325" i="7"/>
  <c r="H77" i="9" s="1"/>
  <c r="AR325" i="7"/>
  <c r="L77" i="9" s="1"/>
  <c r="AP325" i="7"/>
  <c r="BC113" i="7" s="1"/>
  <c r="K88" i="8" s="1"/>
  <c r="O70" i="8"/>
  <c r="AL112" i="7"/>
  <c r="O74" i="8"/>
  <c r="AY89" i="7"/>
  <c r="G64" i="8" s="1"/>
  <c r="AR229" i="7"/>
  <c r="BE88" i="7" s="1"/>
  <c r="M63" i="8" s="1"/>
  <c r="F56" i="9"/>
  <c r="AN229" i="7"/>
  <c r="H56" i="9" s="1"/>
  <c r="AJ229" i="7"/>
  <c r="AW88" i="7" s="1"/>
  <c r="E63" i="8" s="1"/>
  <c r="AP229" i="7"/>
  <c r="BC88" i="7" s="1"/>
  <c r="K63" i="8" s="1"/>
  <c r="AS229" i="7"/>
  <c r="M56" i="9" s="1"/>
  <c r="AK229" i="7"/>
  <c r="AX88" i="7" s="1"/>
  <c r="F63" i="8" s="1"/>
  <c r="AT229" i="7"/>
  <c r="AM229" i="7"/>
  <c r="G56" i="9" s="1"/>
  <c r="AQ229" i="7"/>
  <c r="K56" i="9" s="1"/>
  <c r="G42" i="8"/>
  <c r="G51" i="8" s="1"/>
  <c r="BA55" i="7"/>
  <c r="I30" i="8" s="1"/>
  <c r="BB97" i="7"/>
  <c r="J72" i="8" s="1"/>
  <c r="AM240" i="7"/>
  <c r="AL208" i="7"/>
  <c r="AW63" i="7"/>
  <c r="E38" i="8" s="1"/>
  <c r="O38" i="8" s="1"/>
  <c r="AS272" i="7"/>
  <c r="AS208" i="7"/>
  <c r="O58" i="8"/>
  <c r="BB80" i="7"/>
  <c r="J55" i="8" s="1"/>
  <c r="AS165" i="7"/>
  <c r="BF71" i="7" s="1"/>
  <c r="N46" i="8" s="1"/>
  <c r="AW72" i="7"/>
  <c r="E47" i="8" s="1"/>
  <c r="O36" i="8"/>
  <c r="F77" i="9"/>
  <c r="AL165" i="7"/>
  <c r="F42" i="9" s="1"/>
  <c r="AR165" i="7"/>
  <c r="BE71" i="7" s="1"/>
  <c r="M46" i="8" s="1"/>
  <c r="AK325" i="7"/>
  <c r="AX113" i="7" s="1"/>
  <c r="F88" i="8" s="1"/>
  <c r="AN165" i="7"/>
  <c r="BA71" i="7" s="1"/>
  <c r="I46" i="8" s="1"/>
  <c r="AN208" i="7"/>
  <c r="AT133" i="7"/>
  <c r="AL133" i="7"/>
  <c r="F35" i="9" s="1"/>
  <c r="O45" i="8"/>
  <c r="K34" i="8"/>
  <c r="K42" i="8" s="1"/>
  <c r="F34" i="8"/>
  <c r="F42" i="8" s="1"/>
  <c r="O50" i="8"/>
  <c r="J18" i="8"/>
  <c r="O49" i="8"/>
  <c r="O79" i="8"/>
  <c r="H34" i="8"/>
  <c r="H42" i="8" s="1"/>
  <c r="N18" i="8"/>
  <c r="O24" i="8"/>
  <c r="M34" i="8"/>
  <c r="M42" i="8" s="1"/>
  <c r="M18" i="8"/>
  <c r="AK133" i="7"/>
  <c r="E35" i="9" s="1"/>
  <c r="O83" i="8"/>
  <c r="I34" i="8"/>
  <c r="AR133" i="7"/>
  <c r="L35" i="9" s="1"/>
  <c r="O57" i="8"/>
  <c r="O84" i="8"/>
  <c r="L18" i="8"/>
  <c r="AO133" i="7"/>
  <c r="BB62" i="7" s="1"/>
  <c r="J37" i="8" s="1"/>
  <c r="I18" i="8"/>
  <c r="AJ133" i="7"/>
  <c r="AW62" i="7" s="1"/>
  <c r="E37" i="8" s="1"/>
  <c r="AS133" i="7"/>
  <c r="M35" i="9" s="1"/>
  <c r="AP133" i="7"/>
  <c r="BC62" i="7" s="1"/>
  <c r="K37" i="8" s="1"/>
  <c r="G35" i="9"/>
  <c r="AO165" i="7"/>
  <c r="I42" i="9" s="1"/>
  <c r="K18" i="8"/>
  <c r="AR293" i="7"/>
  <c r="BE105" i="7" s="1"/>
  <c r="M80" i="8" s="1"/>
  <c r="AN80" i="7"/>
  <c r="O32" i="8"/>
  <c r="F18" i="8"/>
  <c r="O33" i="8"/>
  <c r="AR101" i="7"/>
  <c r="BE54" i="7" s="1"/>
  <c r="M29" i="8" s="1"/>
  <c r="O17" i="8"/>
  <c r="E18" i="8"/>
  <c r="G18" i="8"/>
  <c r="O23" i="8"/>
  <c r="O53" i="8"/>
  <c r="O28" i="8"/>
  <c r="O19" i="8"/>
  <c r="AN133" i="7"/>
  <c r="H35" i="9" s="1"/>
  <c r="AP101" i="7"/>
  <c r="J28" i="9" s="1"/>
  <c r="AK165" i="7"/>
  <c r="AX71" i="7" s="1"/>
  <c r="F46" i="8" s="1"/>
  <c r="AM165" i="7"/>
  <c r="AZ71" i="7" s="1"/>
  <c r="H46" i="8" s="1"/>
  <c r="AQ133" i="7"/>
  <c r="BD62" i="7" s="1"/>
  <c r="L37" i="8" s="1"/>
  <c r="AT165" i="7"/>
  <c r="AJ101" i="7"/>
  <c r="D28" i="9" s="1"/>
  <c r="AQ165" i="7"/>
  <c r="BD71" i="7" s="1"/>
  <c r="L46" i="8" s="1"/>
  <c r="AQ101" i="7"/>
  <c r="K28" i="9" s="1"/>
  <c r="O92" i="8"/>
  <c r="O91" i="8"/>
  <c r="AP165" i="7"/>
  <c r="BC71" i="7" s="1"/>
  <c r="K46" i="8" s="1"/>
  <c r="O87" i="8"/>
  <c r="L34" i="8"/>
  <c r="BA114" i="7"/>
  <c r="AN336" i="7"/>
  <c r="AJ80" i="7"/>
  <c r="AW46" i="7"/>
  <c r="AQ80" i="7"/>
  <c r="BD46" i="7"/>
  <c r="J56" i="9"/>
  <c r="AW71" i="7"/>
  <c r="E46" i="8" s="1"/>
  <c r="D42" i="9"/>
  <c r="M77" i="9"/>
  <c r="N34" i="8"/>
  <c r="K14" i="9"/>
  <c r="BD37" i="7"/>
  <c r="L12" i="8" s="1"/>
  <c r="BB113" i="7"/>
  <c r="J88" i="8" s="1"/>
  <c r="I77" i="9"/>
  <c r="AK293" i="7"/>
  <c r="AP293" i="7"/>
  <c r="AJ293" i="7"/>
  <c r="AQ293" i="7"/>
  <c r="AL293" i="7"/>
  <c r="AT293" i="7"/>
  <c r="AS293" i="7"/>
  <c r="AM293" i="7"/>
  <c r="BE55" i="7"/>
  <c r="AR112" i="7"/>
  <c r="L56" i="9"/>
  <c r="AQ112" i="7"/>
  <c r="BD55" i="7"/>
  <c r="AS80" i="7"/>
  <c r="BF46" i="7"/>
  <c r="AR69" i="7"/>
  <c r="AK69" i="7"/>
  <c r="AP69" i="7"/>
  <c r="AT69" i="7"/>
  <c r="AO69" i="7"/>
  <c r="AL69" i="7"/>
  <c r="AM69" i="7"/>
  <c r="AN69" i="7"/>
  <c r="AT197" i="7"/>
  <c r="AN197" i="7"/>
  <c r="AL197" i="7"/>
  <c r="AR197" i="7"/>
  <c r="AK197" i="7"/>
  <c r="AP197" i="7"/>
  <c r="AO197" i="7"/>
  <c r="AQ197" i="7"/>
  <c r="AS197" i="7"/>
  <c r="AM197" i="7"/>
  <c r="AY37" i="7"/>
  <c r="G12" i="8" s="1"/>
  <c r="F14" i="9"/>
  <c r="AZ37" i="7"/>
  <c r="H12" i="8" s="1"/>
  <c r="G14" i="9"/>
  <c r="AK261" i="7"/>
  <c r="AR261" i="7"/>
  <c r="AL261" i="7"/>
  <c r="AP261" i="7"/>
  <c r="AT261" i="7"/>
  <c r="AS261" i="7"/>
  <c r="AO261" i="7"/>
  <c r="AQ261" i="7"/>
  <c r="AM261" i="7"/>
  <c r="AN261" i="7"/>
  <c r="J34" i="8"/>
  <c r="AZ113" i="7"/>
  <c r="H88" i="8" s="1"/>
  <c r="G77" i="9"/>
  <c r="AM112" i="7"/>
  <c r="AZ55" i="7"/>
  <c r="AJ272" i="7"/>
  <c r="AW97" i="7"/>
  <c r="BC37" i="7"/>
  <c r="K12" i="8" s="1"/>
  <c r="J14" i="9"/>
  <c r="I70" i="9"/>
  <c r="BB105" i="7"/>
  <c r="J80" i="8" s="1"/>
  <c r="D77" i="9"/>
  <c r="AR176" i="7"/>
  <c r="BE72" i="7"/>
  <c r="AS336" i="7"/>
  <c r="BF114" i="7"/>
  <c r="AQ69" i="7"/>
  <c r="D14" i="9"/>
  <c r="AW37" i="7"/>
  <c r="E12" i="8" s="1"/>
  <c r="M14" i="9"/>
  <c r="BF37" i="7"/>
  <c r="N12" i="8" s="1"/>
  <c r="AJ197" i="7"/>
  <c r="E89" i="8"/>
  <c r="AK101" i="7"/>
  <c r="AT101" i="7"/>
  <c r="AO101" i="7"/>
  <c r="AN101" i="7"/>
  <c r="AS101" i="7"/>
  <c r="AL101" i="7"/>
  <c r="E81" i="8"/>
  <c r="I14" i="9"/>
  <c r="BB37" i="7"/>
  <c r="J12" i="8" s="1"/>
  <c r="BA72" i="7"/>
  <c r="AN176" i="7"/>
  <c r="BE113" i="7"/>
  <c r="M88" i="8" s="1"/>
  <c r="AS176" i="7"/>
  <c r="BF72" i="7"/>
  <c r="L14" i="9"/>
  <c r="BE37" i="7"/>
  <c r="M12" i="8" s="1"/>
  <c r="AO336" i="7"/>
  <c r="BB114" i="7"/>
  <c r="AJ69" i="7"/>
  <c r="BC55" i="7"/>
  <c r="K30" i="8" s="1"/>
  <c r="AP112" i="7"/>
  <c r="E64" i="8"/>
  <c r="O64" i="8" s="1"/>
  <c r="BG89" i="7"/>
  <c r="BF90" i="7" s="1"/>
  <c r="N65" i="8" s="1"/>
  <c r="BE106" i="7"/>
  <c r="AR304" i="7"/>
  <c r="AS69" i="7"/>
  <c r="BA113" i="7"/>
  <c r="I88" i="8" s="1"/>
  <c r="BA37" i="7"/>
  <c r="I12" i="8" s="1"/>
  <c r="H14" i="9"/>
  <c r="AW96" i="7"/>
  <c r="E71" i="8" s="1"/>
  <c r="D63" i="9"/>
  <c r="BB88" i="7"/>
  <c r="J63" i="8" s="1"/>
  <c r="I56" i="9"/>
  <c r="E13" i="8"/>
  <c r="O13" i="8" s="1"/>
  <c r="BG38" i="7"/>
  <c r="BB39" i="7" s="1"/>
  <c r="J14" i="8" s="1"/>
  <c r="BB106" i="7"/>
  <c r="AO304" i="7"/>
  <c r="E25" i="8"/>
  <c r="L26" i="8" s="1"/>
  <c r="AW80" i="7"/>
  <c r="AJ208" i="7"/>
  <c r="AK336" i="7"/>
  <c r="AX114" i="7"/>
  <c r="AN293" i="7"/>
  <c r="AW55" i="7"/>
  <c r="AJ112" i="7"/>
  <c r="AK112" i="7"/>
  <c r="AX55" i="7"/>
  <c r="E14" i="9"/>
  <c r="AX37" i="7"/>
  <c r="F12" i="8" s="1"/>
  <c r="AN304" i="7"/>
  <c r="BA106" i="7"/>
  <c r="G28" i="9"/>
  <c r="AZ54" i="7"/>
  <c r="H29" i="8" s="1"/>
  <c r="I219" i="10"/>
  <c r="I196" i="10"/>
  <c r="I203" i="10" s="1"/>
  <c r="I210" i="10" s="1"/>
  <c r="H226" i="10"/>
  <c r="H233" i="10" s="1"/>
  <c r="H240" i="10" s="1"/>
  <c r="H249" i="10"/>
  <c r="L106" i="10"/>
  <c r="L113" i="10" s="1"/>
  <c r="L120" i="10" s="1"/>
  <c r="L129" i="10"/>
  <c r="J189" i="10"/>
  <c r="J166" i="10"/>
  <c r="J173" i="10" s="1"/>
  <c r="J180" i="10" s="1"/>
  <c r="N76" i="10"/>
  <c r="N83" i="10" s="1"/>
  <c r="N90" i="10" s="1"/>
  <c r="N99" i="10"/>
  <c r="M76" i="10"/>
  <c r="M83" i="10" s="1"/>
  <c r="M90" i="10" s="1"/>
  <c r="M99" i="10"/>
  <c r="K136" i="10"/>
  <c r="K143" i="10" s="1"/>
  <c r="K150" i="10" s="1"/>
  <c r="K159" i="10"/>
  <c r="G256" i="10"/>
  <c r="G263" i="10" s="1"/>
  <c r="G270" i="10" s="1"/>
  <c r="G279" i="10"/>
  <c r="G286" i="10" s="1"/>
  <c r="G293" i="10" s="1"/>
  <c r="G300" i="10" s="1"/>
  <c r="K61" i="5"/>
  <c r="K43" i="7"/>
  <c r="L53" i="5"/>
  <c r="L36" i="7"/>
  <c r="N45" i="5"/>
  <c r="N29" i="7"/>
  <c r="M45" i="5"/>
  <c r="M29" i="7"/>
  <c r="H85" i="5"/>
  <c r="H71" i="7" s="1"/>
  <c r="H64" i="7"/>
  <c r="I77" i="5"/>
  <c r="I57" i="7"/>
  <c r="J69" i="5"/>
  <c r="J50" i="7"/>
  <c r="BF88" i="7" l="1"/>
  <c r="N63" i="8" s="1"/>
  <c r="H42" i="9"/>
  <c r="AY62" i="7"/>
  <c r="G37" i="8" s="1"/>
  <c r="K77" i="9"/>
  <c r="BD88" i="7"/>
  <c r="L63" i="8" s="1"/>
  <c r="AZ88" i="7"/>
  <c r="H63" i="8" s="1"/>
  <c r="J77" i="9"/>
  <c r="BA88" i="7"/>
  <c r="I63" i="8" s="1"/>
  <c r="D56" i="9"/>
  <c r="N56" i="9" s="1"/>
  <c r="M42" i="9"/>
  <c r="AX62" i="7"/>
  <c r="F37" i="8" s="1"/>
  <c r="E56" i="9"/>
  <c r="AY71" i="7"/>
  <c r="G46" i="8" s="1"/>
  <c r="BG63" i="7"/>
  <c r="BE64" i="7" s="1"/>
  <c r="M39" i="8" s="1"/>
  <c r="J35" i="9"/>
  <c r="BE62" i="7"/>
  <c r="M37" i="8" s="1"/>
  <c r="E77" i="9"/>
  <c r="BF62" i="7"/>
  <c r="N37" i="8" s="1"/>
  <c r="I35" i="9"/>
  <c r="E42" i="9"/>
  <c r="AW54" i="7"/>
  <c r="E29" i="8" s="1"/>
  <c r="BC54" i="7"/>
  <c r="K29" i="8" s="1"/>
  <c r="L42" i="9"/>
  <c r="G42" i="9"/>
  <c r="BD54" i="7"/>
  <c r="L29" i="8" s="1"/>
  <c r="L28" i="9"/>
  <c r="BB71" i="7"/>
  <c r="J46" i="8" s="1"/>
  <c r="K42" i="9"/>
  <c r="BA62" i="7"/>
  <c r="I37" i="8" s="1"/>
  <c r="I26" i="8"/>
  <c r="K35" i="9"/>
  <c r="O12" i="8"/>
  <c r="D35" i="9"/>
  <c r="N26" i="8"/>
  <c r="M26" i="8"/>
  <c r="L70" i="9"/>
  <c r="H26" i="8"/>
  <c r="K26" i="8"/>
  <c r="I42" i="8"/>
  <c r="J26" i="8"/>
  <c r="BD90" i="7"/>
  <c r="L65" i="8" s="1"/>
  <c r="G59" i="8"/>
  <c r="F26" i="8"/>
  <c r="O25" i="8"/>
  <c r="E26" i="8"/>
  <c r="G26" i="8"/>
  <c r="J42" i="9"/>
  <c r="BG72" i="7"/>
  <c r="BD73" i="7" s="1"/>
  <c r="L48" i="8" s="1"/>
  <c r="N14" i="9"/>
  <c r="BA105" i="7"/>
  <c r="I80" i="8" s="1"/>
  <c r="H70" i="9"/>
  <c r="E34" i="8"/>
  <c r="K35" i="8" s="1"/>
  <c r="M81" i="8"/>
  <c r="I47" i="8"/>
  <c r="AX54" i="7"/>
  <c r="F29" i="8" s="1"/>
  <c r="E28" i="9"/>
  <c r="K51" i="8"/>
  <c r="BD45" i="7"/>
  <c r="L20" i="8" s="1"/>
  <c r="K21" i="9"/>
  <c r="BC96" i="7"/>
  <c r="K71" i="8" s="1"/>
  <c r="J63" i="9"/>
  <c r="AZ79" i="7"/>
  <c r="H54" i="8" s="1"/>
  <c r="G49" i="9"/>
  <c r="H49" i="9"/>
  <c r="BA79" i="7"/>
  <c r="I54" i="8" s="1"/>
  <c r="AX45" i="7"/>
  <c r="F20" i="8" s="1"/>
  <c r="E21" i="9"/>
  <c r="D70" i="9"/>
  <c r="AW105" i="7"/>
  <c r="E80" i="8" s="1"/>
  <c r="F89" i="8"/>
  <c r="AW79" i="7"/>
  <c r="E54" i="8" s="1"/>
  <c r="D49" i="9"/>
  <c r="N89" i="8"/>
  <c r="J42" i="8"/>
  <c r="F63" i="9"/>
  <c r="AY96" i="7"/>
  <c r="G71" i="8" s="1"/>
  <c r="M49" i="9"/>
  <c r="BF79" i="7"/>
  <c r="N54" i="8" s="1"/>
  <c r="BE45" i="7"/>
  <c r="M20" i="8" s="1"/>
  <c r="L21" i="9"/>
  <c r="H51" i="8"/>
  <c r="BC105" i="7"/>
  <c r="K80" i="8" s="1"/>
  <c r="J70" i="9"/>
  <c r="E21" i="8"/>
  <c r="BG46" i="7"/>
  <c r="AW47" i="7" s="1"/>
  <c r="E22" i="8" s="1"/>
  <c r="M21" i="9"/>
  <c r="BF45" i="7"/>
  <c r="N20" i="8" s="1"/>
  <c r="K70" i="9"/>
  <c r="BD105" i="7"/>
  <c r="L80" i="8" s="1"/>
  <c r="AW45" i="7"/>
  <c r="E20" i="8" s="1"/>
  <c r="D21" i="9"/>
  <c r="N47" i="8"/>
  <c r="O88" i="8"/>
  <c r="BA96" i="7"/>
  <c r="I71" i="8" s="1"/>
  <c r="H63" i="9"/>
  <c r="BE96" i="7"/>
  <c r="M71" i="8" s="1"/>
  <c r="L63" i="9"/>
  <c r="BD79" i="7"/>
  <c r="L54" i="8" s="1"/>
  <c r="K49" i="9"/>
  <c r="BA45" i="7"/>
  <c r="I20" i="8" s="1"/>
  <c r="H21" i="9"/>
  <c r="N21" i="8"/>
  <c r="AX105" i="7"/>
  <c r="F80" i="8" s="1"/>
  <c r="E70" i="9"/>
  <c r="N42" i="8"/>
  <c r="E30" i="8"/>
  <c r="BG55" i="7"/>
  <c r="AZ56" i="7" s="1"/>
  <c r="H31" i="8" s="1"/>
  <c r="F49" i="9"/>
  <c r="AY79" i="7"/>
  <c r="G54" i="8" s="1"/>
  <c r="BC45" i="7"/>
  <c r="K20" i="8" s="1"/>
  <c r="J21" i="9"/>
  <c r="F30" i="8"/>
  <c r="BB90" i="7"/>
  <c r="J65" i="8" s="1"/>
  <c r="AZ90" i="7"/>
  <c r="H65" i="8" s="1"/>
  <c r="AY90" i="7"/>
  <c r="G65" i="8" s="1"/>
  <c r="BC90" i="7"/>
  <c r="K65" i="8" s="1"/>
  <c r="BA90" i="7"/>
  <c r="I65" i="8" s="1"/>
  <c r="AW90" i="7"/>
  <c r="E65" i="8" s="1"/>
  <c r="BE90" i="7"/>
  <c r="M65" i="8" s="1"/>
  <c r="F28" i="9"/>
  <c r="AY54" i="7"/>
  <c r="G29" i="8" s="1"/>
  <c r="BG114" i="7"/>
  <c r="BF115" i="7" s="1"/>
  <c r="N90" i="8" s="1"/>
  <c r="M47" i="8"/>
  <c r="N77" i="9"/>
  <c r="G63" i="9"/>
  <c r="AZ96" i="7"/>
  <c r="H71" i="8" s="1"/>
  <c r="E63" i="9"/>
  <c r="AX96" i="7"/>
  <c r="F71" i="8" s="1"/>
  <c r="BB79" i="7"/>
  <c r="J54" i="8" s="1"/>
  <c r="I49" i="9"/>
  <c r="G21" i="9"/>
  <c r="AZ45" i="7"/>
  <c r="H20" i="8" s="1"/>
  <c r="AZ105" i="7"/>
  <c r="H80" i="8" s="1"/>
  <c r="G70" i="9"/>
  <c r="E55" i="8"/>
  <c r="O55" i="8" s="1"/>
  <c r="BG80" i="7"/>
  <c r="AW81" i="7" s="1"/>
  <c r="E56" i="8" s="1"/>
  <c r="J81" i="8"/>
  <c r="M51" i="8"/>
  <c r="BF54" i="7"/>
  <c r="N29" i="8" s="1"/>
  <c r="M28" i="9"/>
  <c r="K63" i="9"/>
  <c r="BD96" i="7"/>
  <c r="L71" i="8" s="1"/>
  <c r="BC79" i="7"/>
  <c r="K54" i="8" s="1"/>
  <c r="J49" i="9"/>
  <c r="AY45" i="7"/>
  <c r="G20" i="8" s="1"/>
  <c r="F21" i="9"/>
  <c r="M70" i="9"/>
  <c r="BF105" i="7"/>
  <c r="N80" i="8" s="1"/>
  <c r="I89" i="8"/>
  <c r="AW39" i="7"/>
  <c r="E14" i="8" s="1"/>
  <c r="BE39" i="7"/>
  <c r="M14" i="8" s="1"/>
  <c r="BA39" i="7"/>
  <c r="I14" i="8" s="1"/>
  <c r="AZ39" i="7"/>
  <c r="H14" i="8" s="1"/>
  <c r="BC39" i="7"/>
  <c r="K14" i="8" s="1"/>
  <c r="AY39" i="7"/>
  <c r="G14" i="8" s="1"/>
  <c r="BF39" i="7"/>
  <c r="N14" i="8" s="1"/>
  <c r="BD39" i="7"/>
  <c r="L14" i="8" s="1"/>
  <c r="J89" i="8"/>
  <c r="F51" i="8"/>
  <c r="BA54" i="7"/>
  <c r="I29" i="8" s="1"/>
  <c r="H28" i="9"/>
  <c r="E72" i="8"/>
  <c r="O72" i="8" s="1"/>
  <c r="BG97" i="7"/>
  <c r="AW98" i="7" s="1"/>
  <c r="E73" i="8" s="1"/>
  <c r="H30" i="8"/>
  <c r="AZ64" i="7"/>
  <c r="H39" i="8" s="1"/>
  <c r="BA64" i="7"/>
  <c r="I39" i="8" s="1"/>
  <c r="I63" i="9"/>
  <c r="BB96" i="7"/>
  <c r="J71" i="8" s="1"/>
  <c r="AX90" i="7"/>
  <c r="F65" i="8" s="1"/>
  <c r="E49" i="9"/>
  <c r="AX79" i="7"/>
  <c r="F54" i="8" s="1"/>
  <c r="I21" i="9"/>
  <c r="BB45" i="7"/>
  <c r="J20" i="8" s="1"/>
  <c r="M30" i="8"/>
  <c r="I81" i="8"/>
  <c r="BG106" i="7"/>
  <c r="BE107" i="7" s="1"/>
  <c r="M82" i="8" s="1"/>
  <c r="L21" i="8"/>
  <c r="AX39" i="7"/>
  <c r="F14" i="8" s="1"/>
  <c r="I28" i="9"/>
  <c r="BB54" i="7"/>
  <c r="J29" i="8" s="1"/>
  <c r="BF96" i="7"/>
  <c r="N71" i="8" s="1"/>
  <c r="M63" i="9"/>
  <c r="BE79" i="7"/>
  <c r="M54" i="8" s="1"/>
  <c r="L49" i="9"/>
  <c r="L30" i="8"/>
  <c r="AY105" i="7"/>
  <c r="G80" i="8" s="1"/>
  <c r="F70" i="9"/>
  <c r="L42" i="8"/>
  <c r="N106" i="10"/>
  <c r="N113" i="10" s="1"/>
  <c r="N120" i="10" s="1"/>
  <c r="N129" i="10"/>
  <c r="I226" i="10"/>
  <c r="I233" i="10" s="1"/>
  <c r="I240" i="10" s="1"/>
  <c r="I249" i="10"/>
  <c r="J196" i="10"/>
  <c r="J203" i="10" s="1"/>
  <c r="J210" i="10" s="1"/>
  <c r="J219" i="10"/>
  <c r="K189" i="10"/>
  <c r="K166" i="10"/>
  <c r="K173" i="10" s="1"/>
  <c r="K180" i="10" s="1"/>
  <c r="L159" i="10"/>
  <c r="L136" i="10"/>
  <c r="L143" i="10" s="1"/>
  <c r="L150" i="10" s="1"/>
  <c r="M106" i="10"/>
  <c r="M113" i="10" s="1"/>
  <c r="M120" i="10" s="1"/>
  <c r="M129" i="10"/>
  <c r="H256" i="10"/>
  <c r="H263" i="10" s="1"/>
  <c r="H270" i="10" s="1"/>
  <c r="H279" i="10"/>
  <c r="H286" i="10" s="1"/>
  <c r="H293" i="10" s="1"/>
  <c r="H300" i="10" s="1"/>
  <c r="K69" i="5"/>
  <c r="K50" i="7"/>
  <c r="M53" i="5"/>
  <c r="M36" i="7"/>
  <c r="J77" i="5"/>
  <c r="J57" i="7"/>
  <c r="N53" i="5"/>
  <c r="N36" i="7"/>
  <c r="I85" i="5"/>
  <c r="I71" i="7" s="1"/>
  <c r="I64" i="7"/>
  <c r="L61" i="5"/>
  <c r="L43" i="7"/>
  <c r="O63" i="8" l="1"/>
  <c r="BB64" i="7"/>
  <c r="J39" i="8" s="1"/>
  <c r="BD64" i="7"/>
  <c r="L39" i="8" s="1"/>
  <c r="BC64" i="7"/>
  <c r="K39" i="8" s="1"/>
  <c r="BF64" i="7"/>
  <c r="N39" i="8" s="1"/>
  <c r="AW64" i="7"/>
  <c r="E39" i="8" s="1"/>
  <c r="AX64" i="7"/>
  <c r="F39" i="8" s="1"/>
  <c r="AY64" i="7"/>
  <c r="G39" i="8" s="1"/>
  <c r="N42" i="9"/>
  <c r="O46" i="8"/>
  <c r="O37" i="8"/>
  <c r="BB115" i="7"/>
  <c r="J90" i="8" s="1"/>
  <c r="N35" i="9"/>
  <c r="M35" i="8"/>
  <c r="BD56" i="7"/>
  <c r="L31" i="8" s="1"/>
  <c r="BE73" i="7"/>
  <c r="M48" i="8" s="1"/>
  <c r="BB73" i="7"/>
  <c r="J48" i="8" s="1"/>
  <c r="N35" i="8"/>
  <c r="I51" i="8"/>
  <c r="J35" i="8"/>
  <c r="O47" i="8"/>
  <c r="BF73" i="7"/>
  <c r="N48" i="8" s="1"/>
  <c r="O29" i="8"/>
  <c r="O81" i="8"/>
  <c r="O71" i="8"/>
  <c r="O30" i="8"/>
  <c r="O80" i="8"/>
  <c r="I35" i="8"/>
  <c r="L35" i="8"/>
  <c r="O14" i="8"/>
  <c r="O21" i="8"/>
  <c r="O20" i="8"/>
  <c r="O34" i="8"/>
  <c r="E35" i="8"/>
  <c r="G35" i="8"/>
  <c r="H35" i="8"/>
  <c r="F35" i="8"/>
  <c r="BA115" i="7"/>
  <c r="I90" i="8" s="1"/>
  <c r="G68" i="8"/>
  <c r="BD47" i="7"/>
  <c r="L22" i="8" s="1"/>
  <c r="O65" i="8"/>
  <c r="O54" i="8"/>
  <c r="AY73" i="7"/>
  <c r="G48" i="8" s="1"/>
  <c r="BF47" i="7"/>
  <c r="N22" i="8" s="1"/>
  <c r="AW73" i="7"/>
  <c r="E48" i="8" s="1"/>
  <c r="BA73" i="7"/>
  <c r="I48" i="8" s="1"/>
  <c r="AZ73" i="7"/>
  <c r="H48" i="8" s="1"/>
  <c r="AX73" i="7"/>
  <c r="F48" i="8" s="1"/>
  <c r="BC73" i="7"/>
  <c r="K48" i="8" s="1"/>
  <c r="N63" i="9"/>
  <c r="N28" i="9"/>
  <c r="O89" i="8"/>
  <c r="BE56" i="7"/>
  <c r="M31" i="8" s="1"/>
  <c r="AX56" i="7"/>
  <c r="F31" i="8" s="1"/>
  <c r="F59" i="8"/>
  <c r="M59" i="8"/>
  <c r="N51" i="8"/>
  <c r="H59" i="8"/>
  <c r="J51" i="8"/>
  <c r="AX115" i="7"/>
  <c r="F90" i="8" s="1"/>
  <c r="BB107" i="7"/>
  <c r="J82" i="8" s="1"/>
  <c r="N21" i="9"/>
  <c r="BB47" i="7"/>
  <c r="J22" i="8" s="1"/>
  <c r="BA47" i="7"/>
  <c r="I22" i="8" s="1"/>
  <c r="AX47" i="7"/>
  <c r="F22" i="8" s="1"/>
  <c r="AY47" i="7"/>
  <c r="G22" i="8" s="1"/>
  <c r="BE47" i="7"/>
  <c r="M22" i="8" s="1"/>
  <c r="AZ47" i="7"/>
  <c r="H22" i="8" s="1"/>
  <c r="BC47" i="7"/>
  <c r="K22" i="8" s="1"/>
  <c r="L51" i="8"/>
  <c r="AX107" i="7"/>
  <c r="F82" i="8" s="1"/>
  <c r="AZ107" i="7"/>
  <c r="H82" i="8" s="1"/>
  <c r="AY107" i="7"/>
  <c r="G82" i="8" s="1"/>
  <c r="AW107" i="7"/>
  <c r="E82" i="8" s="1"/>
  <c r="BD107" i="7"/>
  <c r="L82" i="8" s="1"/>
  <c r="BF107" i="7"/>
  <c r="N82" i="8" s="1"/>
  <c r="BC107" i="7"/>
  <c r="K82" i="8" s="1"/>
  <c r="BA98" i="7"/>
  <c r="I73" i="8" s="1"/>
  <c r="BF98" i="7"/>
  <c r="N73" i="8" s="1"/>
  <c r="AZ98" i="7"/>
  <c r="H73" i="8" s="1"/>
  <c r="AY98" i="7"/>
  <c r="G73" i="8" s="1"/>
  <c r="AX98" i="7"/>
  <c r="F73" i="8" s="1"/>
  <c r="BE98" i="7"/>
  <c r="M73" i="8" s="1"/>
  <c r="BD98" i="7"/>
  <c r="L73" i="8" s="1"/>
  <c r="BB98" i="7"/>
  <c r="J73" i="8" s="1"/>
  <c r="BC98" i="7"/>
  <c r="K73" i="8" s="1"/>
  <c r="E42" i="8"/>
  <c r="BA107" i="7"/>
  <c r="I82" i="8" s="1"/>
  <c r="AZ115" i="7"/>
  <c r="H90" i="8" s="1"/>
  <c r="AY115" i="7"/>
  <c r="G90" i="8" s="1"/>
  <c r="AW115" i="7"/>
  <c r="E90" i="8" s="1"/>
  <c r="BD115" i="7"/>
  <c r="L90" i="8" s="1"/>
  <c r="BC115" i="7"/>
  <c r="K90" i="8" s="1"/>
  <c r="BE115" i="7"/>
  <c r="M90" i="8" s="1"/>
  <c r="K59" i="8"/>
  <c r="BC56" i="7"/>
  <c r="K31" i="8" s="1"/>
  <c r="BB56" i="7"/>
  <c r="J31" i="8" s="1"/>
  <c r="AY56" i="7"/>
  <c r="G31" i="8" s="1"/>
  <c r="BA56" i="7"/>
  <c r="I31" i="8" s="1"/>
  <c r="BF56" i="7"/>
  <c r="N31" i="8" s="1"/>
  <c r="BF81" i="7"/>
  <c r="N56" i="8" s="1"/>
  <c r="BA81" i="7"/>
  <c r="I56" i="8" s="1"/>
  <c r="AX81" i="7"/>
  <c r="F56" i="8" s="1"/>
  <c r="BB81" i="7"/>
  <c r="J56" i="8" s="1"/>
  <c r="AZ81" i="7"/>
  <c r="H56" i="8" s="1"/>
  <c r="AY81" i="7"/>
  <c r="G56" i="8" s="1"/>
  <c r="BC81" i="7"/>
  <c r="K56" i="8" s="1"/>
  <c r="BE81" i="7"/>
  <c r="M56" i="8" s="1"/>
  <c r="BD81" i="7"/>
  <c r="L56" i="8" s="1"/>
  <c r="AW56" i="7"/>
  <c r="E31" i="8" s="1"/>
  <c r="N49" i="9"/>
  <c r="N70" i="9"/>
  <c r="K196" i="10"/>
  <c r="K203" i="10" s="1"/>
  <c r="K210" i="10" s="1"/>
  <c r="K219" i="10"/>
  <c r="L166" i="10"/>
  <c r="L173" i="10" s="1"/>
  <c r="L180" i="10" s="1"/>
  <c r="L189" i="10"/>
  <c r="J249" i="10"/>
  <c r="J226" i="10"/>
  <c r="J233" i="10" s="1"/>
  <c r="J240" i="10" s="1"/>
  <c r="M159" i="10"/>
  <c r="M136" i="10"/>
  <c r="M143" i="10" s="1"/>
  <c r="M150" i="10" s="1"/>
  <c r="I256" i="10"/>
  <c r="I263" i="10" s="1"/>
  <c r="I270" i="10" s="1"/>
  <c r="I279" i="10"/>
  <c r="I286" i="10" s="1"/>
  <c r="I293" i="10" s="1"/>
  <c r="I300" i="10" s="1"/>
  <c r="N136" i="10"/>
  <c r="N143" i="10" s="1"/>
  <c r="N150" i="10" s="1"/>
  <c r="N159" i="10"/>
  <c r="N61" i="5"/>
  <c r="N43" i="7"/>
  <c r="K77" i="5"/>
  <c r="K57" i="7"/>
  <c r="L69" i="5"/>
  <c r="L50" i="7"/>
  <c r="M61" i="5"/>
  <c r="M43" i="7"/>
  <c r="J85" i="5"/>
  <c r="J71" i="7" s="1"/>
  <c r="J64" i="7"/>
  <c r="O39" i="8" l="1"/>
  <c r="K43" i="8"/>
  <c r="M43" i="8"/>
  <c r="N43" i="8"/>
  <c r="O56" i="8"/>
  <c r="O73" i="8"/>
  <c r="O22" i="8"/>
  <c r="J43" i="8"/>
  <c r="L43" i="8"/>
  <c r="I59" i="8"/>
  <c r="I43" i="8"/>
  <c r="O31" i="8"/>
  <c r="O48" i="8"/>
  <c r="O82" i="8"/>
  <c r="G76" i="8"/>
  <c r="O42" i="8"/>
  <c r="E43" i="8"/>
  <c r="G43" i="8"/>
  <c r="H43" i="8"/>
  <c r="F43" i="8"/>
  <c r="O90" i="8"/>
  <c r="E51" i="8"/>
  <c r="L52" i="8" s="1"/>
  <c r="H68" i="8"/>
  <c r="F68" i="8"/>
  <c r="N59" i="8"/>
  <c r="L59" i="8"/>
  <c r="K68" i="8"/>
  <c r="M68" i="8"/>
  <c r="J59" i="8"/>
  <c r="M166" i="10"/>
  <c r="M173" i="10" s="1"/>
  <c r="M180" i="10" s="1"/>
  <c r="M189" i="10"/>
  <c r="J256" i="10"/>
  <c r="J263" i="10" s="1"/>
  <c r="J270" i="10" s="1"/>
  <c r="J279" i="10"/>
  <c r="J286" i="10" s="1"/>
  <c r="J293" i="10" s="1"/>
  <c r="J300" i="10" s="1"/>
  <c r="N166" i="10"/>
  <c r="N173" i="10" s="1"/>
  <c r="N180" i="10" s="1"/>
  <c r="N189" i="10"/>
  <c r="L196" i="10"/>
  <c r="L203" i="10" s="1"/>
  <c r="L210" i="10" s="1"/>
  <c r="L219" i="10"/>
  <c r="K249" i="10"/>
  <c r="K226" i="10"/>
  <c r="K233" i="10" s="1"/>
  <c r="K240" i="10" s="1"/>
  <c r="M69" i="5"/>
  <c r="M50" i="7"/>
  <c r="N69" i="5"/>
  <c r="N50" i="7"/>
  <c r="L77" i="5"/>
  <c r="L57" i="7"/>
  <c r="K85" i="5"/>
  <c r="K71" i="7" s="1"/>
  <c r="K64" i="7"/>
  <c r="K52" i="8" l="1"/>
  <c r="M52" i="8"/>
  <c r="N52" i="8"/>
  <c r="I68" i="8"/>
  <c r="I52" i="8"/>
  <c r="J52" i="8"/>
  <c r="O51" i="8"/>
  <c r="E52" i="8"/>
  <c r="G52" i="8"/>
  <c r="F52" i="8"/>
  <c r="H52" i="8"/>
  <c r="G85" i="8"/>
  <c r="N68" i="8"/>
  <c r="K76" i="8"/>
  <c r="F76" i="8"/>
  <c r="E59" i="8"/>
  <c r="I60" i="8" s="1"/>
  <c r="J68" i="8"/>
  <c r="H76" i="8"/>
  <c r="M76" i="8"/>
  <c r="L68" i="8"/>
  <c r="K256" i="10"/>
  <c r="K263" i="10" s="1"/>
  <c r="K270" i="10" s="1"/>
  <c r="K279" i="10"/>
  <c r="K286" i="10" s="1"/>
  <c r="K293" i="10" s="1"/>
  <c r="K300" i="10" s="1"/>
  <c r="N219" i="10"/>
  <c r="N196" i="10"/>
  <c r="N203" i="10" s="1"/>
  <c r="N210" i="10" s="1"/>
  <c r="M219" i="10"/>
  <c r="M196" i="10"/>
  <c r="M203" i="10" s="1"/>
  <c r="M210" i="10" s="1"/>
  <c r="L249" i="10"/>
  <c r="L226" i="10"/>
  <c r="L233" i="10" s="1"/>
  <c r="L240" i="10" s="1"/>
  <c r="M77" i="5"/>
  <c r="M57" i="7"/>
  <c r="L85" i="5"/>
  <c r="L71" i="7" s="1"/>
  <c r="L64" i="7"/>
  <c r="N77" i="5"/>
  <c r="N57" i="7"/>
  <c r="L60" i="8" l="1"/>
  <c r="K60" i="8"/>
  <c r="M60" i="8"/>
  <c r="N60" i="8"/>
  <c r="J60" i="8"/>
  <c r="I76" i="8"/>
  <c r="G93" i="8"/>
  <c r="O59" i="8"/>
  <c r="E60" i="8"/>
  <c r="G60" i="8"/>
  <c r="H60" i="8"/>
  <c r="F60" i="8"/>
  <c r="L76" i="8"/>
  <c r="F85" i="8"/>
  <c r="M85" i="8"/>
  <c r="J76" i="8"/>
  <c r="K85" i="8"/>
  <c r="H85" i="8"/>
  <c r="E68" i="8"/>
  <c r="N69" i="8" s="1"/>
  <c r="N76" i="8"/>
  <c r="M249" i="10"/>
  <c r="M226" i="10"/>
  <c r="M233" i="10" s="1"/>
  <c r="M240" i="10" s="1"/>
  <c r="N249" i="10"/>
  <c r="N226" i="10"/>
  <c r="N233" i="10" s="1"/>
  <c r="N240" i="10" s="1"/>
  <c r="L256" i="10"/>
  <c r="L263" i="10" s="1"/>
  <c r="L270" i="10" s="1"/>
  <c r="L279" i="10"/>
  <c r="L286" i="10" s="1"/>
  <c r="L293" i="10" s="1"/>
  <c r="L300" i="10" s="1"/>
  <c r="M85" i="5"/>
  <c r="M71" i="7" s="1"/>
  <c r="M64" i="7"/>
  <c r="N85" i="5"/>
  <c r="N71" i="7" s="1"/>
  <c r="N64" i="7"/>
  <c r="K69" i="8" l="1"/>
  <c r="M69" i="8"/>
  <c r="I69" i="8"/>
  <c r="I85" i="8"/>
  <c r="J69" i="8"/>
  <c r="L69" i="8"/>
  <c r="O68" i="8"/>
  <c r="E69" i="8"/>
  <c r="G69" i="8"/>
  <c r="H69" i="8"/>
  <c r="F69" i="8"/>
  <c r="J85" i="8"/>
  <c r="N85" i="8"/>
  <c r="E76" i="8"/>
  <c r="M93" i="8"/>
  <c r="H93" i="8"/>
  <c r="F93" i="8"/>
  <c r="K93" i="8"/>
  <c r="L85" i="8"/>
  <c r="N256" i="10"/>
  <c r="N263" i="10" s="1"/>
  <c r="N270" i="10" s="1"/>
  <c r="N279" i="10"/>
  <c r="N286" i="10" s="1"/>
  <c r="N293" i="10" s="1"/>
  <c r="N300" i="10" s="1"/>
  <c r="M279" i="10"/>
  <c r="M286" i="10" s="1"/>
  <c r="M293" i="10" s="1"/>
  <c r="M300" i="10" s="1"/>
  <c r="M256" i="10"/>
  <c r="M263" i="10" s="1"/>
  <c r="M270" i="10" s="1"/>
  <c r="K77" i="8" l="1"/>
  <c r="M77" i="8"/>
  <c r="N77" i="8"/>
  <c r="I77" i="8"/>
  <c r="I93" i="8"/>
  <c r="L77" i="8"/>
  <c r="J77" i="8"/>
  <c r="O76" i="8"/>
  <c r="E77" i="8"/>
  <c r="G77" i="8"/>
  <c r="F77" i="8"/>
  <c r="H77" i="8"/>
  <c r="L93" i="8"/>
  <c r="E85" i="8"/>
  <c r="L86" i="8" s="1"/>
  <c r="N93" i="8"/>
  <c r="J93" i="8"/>
  <c r="K86" i="8" l="1"/>
  <c r="M86" i="8"/>
  <c r="N86" i="8"/>
  <c r="I86" i="8"/>
  <c r="J86" i="8"/>
  <c r="O85" i="8"/>
  <c r="E86" i="8"/>
  <c r="G86" i="8"/>
  <c r="H86" i="8"/>
  <c r="F86" i="8"/>
  <c r="E93" i="8"/>
  <c r="K94" i="8" l="1"/>
  <c r="M94" i="8"/>
  <c r="N94" i="8"/>
  <c r="J94" i="8"/>
  <c r="I94" i="8"/>
  <c r="L94" i="8"/>
  <c r="E94" i="8"/>
  <c r="G94" i="8"/>
  <c r="F94" i="8"/>
  <c r="H94" i="8"/>
  <c r="O93" i="8"/>
</calcChain>
</file>

<file path=xl/sharedStrings.xml><?xml version="1.0" encoding="utf-8"?>
<sst xmlns="http://schemas.openxmlformats.org/spreadsheetml/2006/main" count="534" uniqueCount="112">
  <si>
    <t>Breadth of Product Choice</t>
  </si>
  <si>
    <t>Relationships and Personalization</t>
  </si>
  <si>
    <t>Service Quality and Customer Experience</t>
  </si>
  <si>
    <t>Key Attribute</t>
  </si>
  <si>
    <t>Level of Brand Trust</t>
  </si>
  <si>
    <t>Channel Choice Convenience</t>
  </si>
  <si>
    <t>Profit Margin Target</t>
  </si>
  <si>
    <t>Team 1</t>
  </si>
  <si>
    <t>Team 2</t>
  </si>
  <si>
    <t>Team 3</t>
  </si>
  <si>
    <t>Team 4</t>
  </si>
  <si>
    <t>Team 5</t>
  </si>
  <si>
    <t>Average</t>
  </si>
  <si>
    <t>Average Attribute</t>
  </si>
  <si>
    <t>Segment Preferences</t>
  </si>
  <si>
    <t>Seg 1</t>
  </si>
  <si>
    <t>Seg 1 = Trust</t>
  </si>
  <si>
    <t>Seg 3 = Service and R'ship</t>
  </si>
  <si>
    <t>Seg 2 = Price Value</t>
  </si>
  <si>
    <t>Seg 4 = Functional Value</t>
  </si>
  <si>
    <t>Segment Size</t>
  </si>
  <si>
    <t>Fit to Segment Needs</t>
  </si>
  <si>
    <t>Seg 2</t>
  </si>
  <si>
    <t>Seg 3</t>
  </si>
  <si>
    <t>Seg 4</t>
  </si>
  <si>
    <t>Segment and Market Share</t>
  </si>
  <si>
    <t>Neutral</t>
  </si>
  <si>
    <t>TOTAL</t>
  </si>
  <si>
    <t>How Many Teams?</t>
  </si>
  <si>
    <t>Enter 2 to 10 Teams</t>
  </si>
  <si>
    <t>Rename Your Attributes</t>
  </si>
  <si>
    <t>Brand Trust</t>
  </si>
  <si>
    <t>Customer Experience</t>
  </si>
  <si>
    <t>Product Choice</t>
  </si>
  <si>
    <t>Channel Choice</t>
  </si>
  <si>
    <t>Customer Relationship</t>
  </si>
  <si>
    <t>Price/Profit Margin</t>
  </si>
  <si>
    <t>This is an optional step. You can keep these attributes, or you can rename them.</t>
  </si>
  <si>
    <t>CVA Game: Quick Set-Up Page</t>
  </si>
  <si>
    <t>Price is required. Cannot be changed.</t>
  </si>
  <si>
    <t>© Great Ideas for Teaching Marketing</t>
  </si>
  <si>
    <t>You can make changes in the YELLOW colored cells</t>
  </si>
  <si>
    <t>CVA Game: Team Decisions</t>
  </si>
  <si>
    <t>Team 6</t>
  </si>
  <si>
    <t>Team 7</t>
  </si>
  <si>
    <t>Team 8</t>
  </si>
  <si>
    <t>Team 9</t>
  </si>
  <si>
    <t>Team 10</t>
  </si>
  <si>
    <t>ATTRIBUTES</t>
  </si>
  <si>
    <t>Round 1</t>
  </si>
  <si>
    <t>Please scroll down for all rounds - up to 10 rounds of play available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</si>
  <si>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</si>
  <si>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</si>
  <si>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</si>
  <si>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</si>
  <si>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</si>
  <si>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</si>
  <si>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</si>
  <si>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</si>
  <si>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</si>
  <si>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average</t>
  </si>
  <si>
    <t>R1</t>
  </si>
  <si>
    <t>Avg</t>
  </si>
  <si>
    <t>M/Share</t>
  </si>
  <si>
    <t>Price</t>
  </si>
  <si>
    <t>Size</t>
  </si>
  <si>
    <t>Rev</t>
  </si>
  <si>
    <t>Cost</t>
  </si>
  <si>
    <t>Margin</t>
  </si>
  <si>
    <t>Profit</t>
  </si>
  <si>
    <t>Check</t>
  </si>
  <si>
    <t>R2</t>
  </si>
  <si>
    <t>R10</t>
  </si>
  <si>
    <t>R9</t>
  </si>
  <si>
    <t>R8</t>
  </si>
  <si>
    <t>R7</t>
  </si>
  <si>
    <t>R6</t>
  </si>
  <si>
    <t>R5</t>
  </si>
  <si>
    <t>R4</t>
  </si>
  <si>
    <t>R3</t>
  </si>
  <si>
    <t>M/S</t>
  </si>
  <si>
    <t>Please scroll down for all rounds</t>
  </si>
  <si>
    <t>CVA Game: SALES and FINANCIAL RESULTS</t>
  </si>
  <si>
    <t>Metrics</t>
  </si>
  <si>
    <t>Unit Sales</t>
  </si>
  <si>
    <t>Unit Market Share</t>
  </si>
  <si>
    <t>$ Market Share</t>
  </si>
  <si>
    <t>$ Sales Revenue</t>
  </si>
  <si>
    <t>Total Costs</t>
  </si>
  <si>
    <t>Net Profit</t>
  </si>
  <si>
    <t>Profit All Rounds</t>
  </si>
  <si>
    <t>Profit Ranking</t>
  </si>
  <si>
    <t>Segment 1</t>
  </si>
  <si>
    <t>Segment 2</t>
  </si>
  <si>
    <t>Segment 3</t>
  </si>
  <si>
    <t>Segment 4</t>
  </si>
  <si>
    <t>Segment/Market</t>
  </si>
  <si>
    <t>CVA Game: MARKET SHARES</t>
  </si>
  <si>
    <t>S1</t>
  </si>
  <si>
    <t>S2</t>
  </si>
  <si>
    <t>S3</t>
  </si>
  <si>
    <t>S4</t>
  </si>
  <si>
    <t>Major Strength</t>
  </si>
  <si>
    <t>Strength</t>
  </si>
  <si>
    <t>Weakness</t>
  </si>
  <si>
    <t>Major Weakness</t>
  </si>
  <si>
    <t>Major</t>
  </si>
  <si>
    <t>CVA Game: FIT TO SEGMENT NEEDS</t>
  </si>
  <si>
    <t>For Round 1, all attributes scores are set to 1. Therefore, increasing an attribute from 1 to 5 costs 4 points.</t>
  </si>
  <si>
    <t>BUDGET</t>
  </si>
  <si>
    <t>IMPORTANT: Each team has a budget of 10 points per round. They can change total attribute scores by up to 10 points only.</t>
  </si>
  <si>
    <t>Mild Strength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</si>
</sst>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  <numFmt numFmtId="167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3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8" borderId="24" xfId="0" applyFont="1" applyFill="1" applyBorder="1" applyAlignment="1" applyProtection="1">
      <alignment horizontal="center" vertical="center"/>
      <protection locked="0"/>
    </xf>
    <xf numFmtId="0" fontId="8" fillId="8" borderId="21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8" borderId="25" xfId="0" applyFont="1" applyFill="1" applyBorder="1" applyAlignment="1" applyProtection="1">
      <alignment horizontal="center" vertical="center"/>
      <protection locked="0"/>
    </xf>
    <xf numFmtId="0" fontId="8" fillId="8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 wrapText="1"/>
    </xf>
    <xf numFmtId="10" fontId="0" fillId="0" borderId="0" xfId="1" applyNumberFormat="1" applyFont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165" fontId="0" fillId="0" borderId="5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5" fontId="0" fillId="0" borderId="27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6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7" xfId="0" applyBorder="1"/>
    <xf numFmtId="10" fontId="0" fillId="0" borderId="6" xfId="1" applyNumberFormat="1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166" fontId="0" fillId="0" borderId="0" xfId="2" applyNumberFormat="1" applyFont="1" applyBorder="1"/>
    <xf numFmtId="2" fontId="0" fillId="0" borderId="0" xfId="0" applyNumberFormat="1" applyAlignment="1">
      <alignment horizontal="center"/>
    </xf>
    <xf numFmtId="0" fontId="0" fillId="0" borderId="7" xfId="0" applyBorder="1"/>
    <xf numFmtId="0" fontId="0" fillId="0" borderId="12" xfId="0" applyBorder="1"/>
    <xf numFmtId="0" fontId="0" fillId="0" borderId="13" xfId="0" applyBorder="1"/>
    <xf numFmtId="9" fontId="0" fillId="0" borderId="27" xfId="1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 wrapText="1"/>
    </xf>
    <xf numFmtId="165" fontId="0" fillId="0" borderId="0" xfId="0" applyNumberFormat="1"/>
    <xf numFmtId="165" fontId="0" fillId="0" borderId="0" xfId="1" applyNumberFormat="1" applyFont="1" applyBorder="1"/>
    <xf numFmtId="0" fontId="8" fillId="6" borderId="11" xfId="0" applyFont="1" applyFill="1" applyBorder="1" applyAlignment="1">
      <alignment horizontal="center" vertical="center"/>
    </xf>
    <xf numFmtId="3" fontId="0" fillId="6" borderId="26" xfId="0" applyNumberFormat="1" applyFill="1" applyBorder="1" applyAlignment="1">
      <alignment horizontal="center" vertical="center"/>
    </xf>
    <xf numFmtId="165" fontId="0" fillId="6" borderId="31" xfId="0" applyNumberFormat="1" applyFill="1" applyBorder="1" applyAlignment="1">
      <alignment horizontal="center" vertical="center"/>
    </xf>
    <xf numFmtId="3" fontId="2" fillId="6" borderId="8" xfId="0" applyNumberFormat="1" applyFont="1" applyFill="1" applyBorder="1" applyAlignment="1">
      <alignment horizontal="center" vertical="center"/>
    </xf>
    <xf numFmtId="167" fontId="0" fillId="6" borderId="8" xfId="0" applyNumberForma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 vertical="center"/>
    </xf>
    <xf numFmtId="3" fontId="0" fillId="3" borderId="30" xfId="0" applyNumberForma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165" fontId="0" fillId="3" borderId="32" xfId="1" applyNumberFormat="1" applyFont="1" applyFill="1" applyBorder="1" applyAlignment="1">
      <alignment horizontal="center" vertical="center"/>
    </xf>
    <xf numFmtId="165" fontId="0" fillId="3" borderId="31" xfId="1" applyNumberFormat="1" applyFont="1" applyFill="1" applyBorder="1" applyAlignment="1">
      <alignment horizontal="center" vertical="center"/>
    </xf>
    <xf numFmtId="165" fontId="0" fillId="3" borderId="33" xfId="1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0" fontId="0" fillId="9" borderId="8" xfId="0" applyFill="1" applyBorder="1" applyAlignment="1">
      <alignment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165" fontId="2" fillId="2" borderId="28" xfId="1" applyNumberFormat="1" applyFont="1" applyFill="1" applyBorder="1" applyAlignment="1">
      <alignment horizontal="center" vertical="center"/>
    </xf>
    <xf numFmtId="165" fontId="2" fillId="2" borderId="26" xfId="1" applyNumberFormat="1" applyFont="1" applyFill="1" applyBorder="1" applyAlignment="1">
      <alignment horizontal="center" vertical="center"/>
    </xf>
    <xf numFmtId="165" fontId="2" fillId="2" borderId="30" xfId="1" applyNumberFormat="1" applyFont="1" applyFill="1" applyBorder="1" applyAlignment="1">
      <alignment horizontal="center" vertical="center"/>
    </xf>
    <xf numFmtId="165" fontId="2" fillId="2" borderId="29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32" xfId="1" applyNumberFormat="1" applyFont="1" applyFill="1" applyBorder="1" applyAlignment="1">
      <alignment horizontal="center" vertical="center"/>
    </xf>
    <xf numFmtId="165" fontId="2" fillId="2" borderId="31" xfId="1" applyNumberFormat="1" applyFont="1" applyFill="1" applyBorder="1" applyAlignment="1">
      <alignment horizontal="center" vertical="center"/>
    </xf>
    <xf numFmtId="165" fontId="2" fillId="2" borderId="33" xfId="1" applyNumberFormat="1" applyFont="1" applyFill="1" applyBorder="1" applyAlignment="1">
      <alignment horizontal="center" vertical="center"/>
    </xf>
    <xf numFmtId="165" fontId="2" fillId="2" borderId="34" xfId="1" applyNumberFormat="1" applyFont="1" applyFill="1" applyBorder="1" applyAlignment="1">
      <alignment horizontal="center" vertical="center"/>
    </xf>
    <xf numFmtId="165" fontId="2" fillId="2" borderId="35" xfId="1" applyNumberFormat="1" applyFont="1" applyFill="1" applyBorder="1" applyAlignment="1">
      <alignment horizontal="center" vertical="center"/>
    </xf>
    <xf numFmtId="165" fontId="2" fillId="2" borderId="17" xfId="1" applyNumberFormat="1" applyFont="1" applyFill="1" applyBorder="1" applyAlignment="1">
      <alignment horizontal="center" vertical="center"/>
    </xf>
    <xf numFmtId="165" fontId="2" fillId="2" borderId="22" xfId="1" applyNumberFormat="1" applyFont="1" applyFill="1" applyBorder="1" applyAlignment="1">
      <alignment horizontal="center" vertical="center"/>
    </xf>
    <xf numFmtId="165" fontId="2" fillId="2" borderId="25" xfId="1" applyNumberFormat="1" applyFont="1" applyFill="1" applyBorder="1" applyAlignment="1">
      <alignment horizontal="center" vertical="center"/>
    </xf>
    <xf numFmtId="165" fontId="2" fillId="2" borderId="19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165" fontId="8" fillId="3" borderId="9" xfId="1" applyNumberFormat="1" applyFont="1" applyFill="1" applyBorder="1" applyAlignment="1">
      <alignment horizontal="center" vertical="center"/>
    </xf>
    <xf numFmtId="165" fontId="8" fillId="3" borderId="8" xfId="1" applyNumberFormat="1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165" fontId="8" fillId="3" borderId="18" xfId="1" applyNumberFormat="1" applyFont="1" applyFill="1" applyBorder="1" applyAlignment="1">
      <alignment horizontal="center" vertical="center"/>
    </xf>
    <xf numFmtId="165" fontId="8" fillId="3" borderId="36" xfId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5" fontId="2" fillId="3" borderId="0" xfId="1" applyNumberFormat="1" applyFont="1" applyFill="1" applyBorder="1" applyAlignment="1">
      <alignment horizontal="center" vertical="center"/>
    </xf>
    <xf numFmtId="9" fontId="2" fillId="3" borderId="0" xfId="0" applyNumberFormat="1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165" fontId="2" fillId="6" borderId="21" xfId="1" applyNumberFormat="1" applyFont="1" applyFill="1" applyBorder="1" applyAlignment="1">
      <alignment horizontal="center" vertical="center"/>
    </xf>
    <xf numFmtId="165" fontId="2" fillId="6" borderId="31" xfId="1" applyNumberFormat="1" applyFont="1" applyFill="1" applyBorder="1" applyAlignment="1">
      <alignment horizontal="center" vertical="center"/>
    </xf>
    <xf numFmtId="165" fontId="2" fillId="6" borderId="26" xfId="1" applyNumberFormat="1" applyFont="1" applyFill="1" applyBorder="1" applyAlignment="1">
      <alignment horizontal="center" vertical="center"/>
    </xf>
    <xf numFmtId="165" fontId="2" fillId="6" borderId="22" xfId="1" applyNumberFormat="1" applyFont="1" applyFill="1" applyBorder="1" applyAlignment="1">
      <alignment horizontal="center" vertical="center"/>
    </xf>
    <xf numFmtId="9" fontId="8" fillId="6" borderId="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8" fillId="8" borderId="12" xfId="0" applyFont="1" applyFill="1" applyBorder="1" applyAlignment="1" applyProtection="1">
      <alignment horizontal="center" vertical="center"/>
      <protection locked="0"/>
    </xf>
    <xf numFmtId="0" fontId="8" fillId="8" borderId="16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>
      <alignment horizontal="center" vertical="center"/>
    </xf>
    <xf numFmtId="0" fontId="4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164" fontId="0" fillId="5" borderId="0" xfId="0" applyNumberFormat="1" applyFill="1" applyAlignment="1">
      <alignment horizontal="center" vertical="center" wrapText="1"/>
    </xf>
    <xf numFmtId="9" fontId="0" fillId="5" borderId="0" xfId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180"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BC34-B4BA-44D4-B315-E2DA88CEB9E2}">
  <dimension ref="B2:F26"/>
  <sheetViews>
    <sheetView tabSelected="1" zoomScaleNormal="100" workbookViewId="0">
      <selection activeCell="C4" sqref="C4:E4"/>
    </sheetView>
  </sheetViews>
  <sheetFormatPr defaultRowHeight="15" x14ac:dyDescent="0.25"/>
  <cols>
    <col min="1" max="1" width="9.140625" style="10"/>
    <col min="2" max="2" width="5.7109375" style="10" customWidth="1"/>
    <col min="3" max="3" width="25.7109375" style="10" customWidth="1"/>
    <col min="4" max="4" width="30.7109375" style="10" customWidth="1"/>
    <col min="5" max="5" width="25.7109375" style="10" customWidth="1"/>
    <col min="6" max="6" width="6.42578125" style="10" customWidth="1"/>
    <col min="7" max="16384" width="9.140625" style="10"/>
  </cols>
  <sheetData>
    <row r="2" spans="2:6" x14ac:dyDescent="0.25">
      <c r="B2" s="12"/>
      <c r="C2" s="12"/>
      <c r="D2" s="12"/>
      <c r="E2" s="12"/>
      <c r="F2" s="12"/>
    </row>
    <row r="3" spans="2:6" ht="15.75" thickBot="1" x14ac:dyDescent="0.3">
      <c r="B3" s="12"/>
      <c r="C3" s="12"/>
      <c r="D3" s="12"/>
      <c r="E3" s="12"/>
      <c r="F3" s="12"/>
    </row>
    <row r="4" spans="2:6" ht="28.5" x14ac:dyDescent="0.25">
      <c r="B4" s="12"/>
      <c r="C4" s="188" t="s">
        <v>38</v>
      </c>
      <c r="D4" s="189"/>
      <c r="E4" s="190"/>
      <c r="F4" s="14"/>
    </row>
    <row r="5" spans="2:6" ht="15.75" thickBot="1" x14ac:dyDescent="0.3">
      <c r="B5" s="12"/>
      <c r="C5" s="191" t="s">
        <v>40</v>
      </c>
      <c r="D5" s="192"/>
      <c r="E5" s="193"/>
      <c r="F5" s="15"/>
    </row>
    <row r="6" spans="2:6" ht="15.75" thickBot="1" x14ac:dyDescent="0.3">
      <c r="B6" s="12"/>
      <c r="C6" s="16"/>
      <c r="D6" s="16"/>
      <c r="E6" s="16"/>
      <c r="F6" s="16"/>
    </row>
    <row r="7" spans="2:6" ht="15.75" thickBot="1" x14ac:dyDescent="0.3">
      <c r="B7" s="12"/>
      <c r="C7" s="194" t="s">
        <v>41</v>
      </c>
      <c r="D7" s="195"/>
      <c r="E7" s="196"/>
      <c r="F7" s="15"/>
    </row>
    <row r="8" spans="2:6" ht="15.75" thickBot="1" x14ac:dyDescent="0.3">
      <c r="B8" s="12"/>
      <c r="C8" s="17"/>
      <c r="D8" s="17"/>
      <c r="E8" s="17"/>
      <c r="F8" s="12"/>
    </row>
    <row r="9" spans="2:6" ht="27" customHeight="1" thickBot="1" x14ac:dyDescent="0.3">
      <c r="B9" s="12"/>
      <c r="C9" s="20" t="s">
        <v>28</v>
      </c>
      <c r="D9" s="24">
        <v>10</v>
      </c>
      <c r="E9" s="21" t="s">
        <v>29</v>
      </c>
      <c r="F9" s="12"/>
    </row>
    <row r="10" spans="2:6" ht="15.75" x14ac:dyDescent="0.25">
      <c r="B10" s="12"/>
      <c r="C10" s="19"/>
      <c r="D10" s="19"/>
      <c r="E10" s="22"/>
      <c r="F10" s="12"/>
    </row>
    <row r="11" spans="2:6" ht="16.5" thickBot="1" x14ac:dyDescent="0.3">
      <c r="B11" s="12"/>
      <c r="C11" s="20" t="s">
        <v>30</v>
      </c>
      <c r="D11" s="19"/>
      <c r="E11" s="22"/>
      <c r="F11" s="12"/>
    </row>
    <row r="12" spans="2:6" ht="21.75" customHeight="1" x14ac:dyDescent="0.25">
      <c r="B12" s="12"/>
      <c r="C12" s="20">
        <v>1</v>
      </c>
      <c r="D12" s="25" t="s">
        <v>31</v>
      </c>
      <c r="E12" s="187" t="s">
        <v>37</v>
      </c>
      <c r="F12" s="12"/>
    </row>
    <row r="13" spans="2:6" ht="21.75" customHeight="1" x14ac:dyDescent="0.25">
      <c r="B13" s="12"/>
      <c r="C13" s="20">
        <v>2</v>
      </c>
      <c r="D13" s="26" t="s">
        <v>32</v>
      </c>
      <c r="E13" s="187"/>
      <c r="F13" s="12"/>
    </row>
    <row r="14" spans="2:6" ht="21.75" customHeight="1" x14ac:dyDescent="0.25">
      <c r="B14" s="12"/>
      <c r="C14" s="20">
        <v>3</v>
      </c>
      <c r="D14" s="26" t="s">
        <v>33</v>
      </c>
      <c r="E14" s="187"/>
      <c r="F14" s="12"/>
    </row>
    <row r="15" spans="2:6" ht="21.75" customHeight="1" x14ac:dyDescent="0.25">
      <c r="B15" s="12"/>
      <c r="C15" s="20">
        <v>4</v>
      </c>
      <c r="D15" s="26" t="s">
        <v>34</v>
      </c>
      <c r="E15" s="187"/>
      <c r="F15" s="12"/>
    </row>
    <row r="16" spans="2:6" ht="21.75" customHeight="1" thickBot="1" x14ac:dyDescent="0.3">
      <c r="B16" s="12"/>
      <c r="C16" s="20">
        <v>5</v>
      </c>
      <c r="D16" s="27" t="s">
        <v>35</v>
      </c>
      <c r="E16" s="187"/>
      <c r="F16" s="12"/>
    </row>
    <row r="17" spans="2:6" ht="16.5" thickBot="1" x14ac:dyDescent="0.3">
      <c r="B17" s="12"/>
      <c r="C17" s="20"/>
      <c r="D17" s="18"/>
      <c r="E17" s="22"/>
      <c r="F17" s="12"/>
    </row>
    <row r="18" spans="2:6" ht="21" customHeight="1" thickBot="1" x14ac:dyDescent="0.3">
      <c r="B18" s="12"/>
      <c r="C18" s="20">
        <v>6</v>
      </c>
      <c r="D18" s="23" t="s">
        <v>36</v>
      </c>
      <c r="E18" s="187" t="s">
        <v>39</v>
      </c>
      <c r="F18" s="12"/>
    </row>
    <row r="19" spans="2:6" ht="15.75" x14ac:dyDescent="0.25">
      <c r="B19" s="12"/>
      <c r="C19" s="19"/>
      <c r="D19" s="19"/>
      <c r="E19" s="187"/>
      <c r="F19" s="12"/>
    </row>
    <row r="20" spans="2:6" x14ac:dyDescent="0.25">
      <c r="B20" s="12"/>
      <c r="C20" s="17"/>
      <c r="D20" s="17"/>
      <c r="E20" s="17"/>
      <c r="F20" s="12"/>
    </row>
    <row r="21" spans="2:6" x14ac:dyDescent="0.25">
      <c r="B21" s="12"/>
      <c r="C21" s="12"/>
      <c r="D21" s="13"/>
      <c r="E21" s="12"/>
      <c r="F21" s="12"/>
    </row>
    <row r="22" spans="2:6" x14ac:dyDescent="0.25">
      <c r="B22" s="12"/>
      <c r="C22" s="12"/>
      <c r="D22" s="13"/>
      <c r="E22" s="12"/>
      <c r="F22" s="12"/>
    </row>
    <row r="23" spans="2:6" x14ac:dyDescent="0.25">
      <c r="D23" s="11"/>
    </row>
    <row r="24" spans="2:6" x14ac:dyDescent="0.25">
      <c r="D24" s="11"/>
    </row>
    <row r="25" spans="2:6" x14ac:dyDescent="0.25">
      <c r="D25" s="11"/>
    </row>
    <row r="26" spans="2:6" x14ac:dyDescent="0.25">
      <c r="D26" s="11"/>
    </row>
  </sheetData>
  <sheetProtection algorithmName="SHA-512" hashValue="tCGme5HPLew2HZ/fkweWgARWEa7YYdjoVStuktEVV1nDZT5mOgzR1VHA6Cjf5igcJ/ZJCCBXS0fBHE5ZioP9Ww==" saltValue="kWS6h02Pah6K7xN/DPQJiA==" spinCount="100000" sheet="1" objects="1" scenarios="1"/>
  <mergeCells count="5">
    <mergeCell ref="E12:E16"/>
    <mergeCell ref="E18:E19"/>
    <mergeCell ref="C4:E4"/>
    <mergeCell ref="C5:E5"/>
    <mergeCell ref="C7:E7"/>
  </mergeCells>
  <dataValidations count="1">
    <dataValidation type="whole" allowBlank="1" showInputMessage="1" showErrorMessage="1" error="Enter 2 to 10 Teams Only" sqref="D9" xr:uid="{D09B5DC7-EB66-4983-A6B1-76730232D9EC}">
      <formula1>2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F6A1A-FBF3-4B6E-AC68-622B9D34FB43}">
  <dimension ref="B3:AB93"/>
  <sheetViews>
    <sheetView zoomScaleNormal="100" workbookViewId="0">
      <selection activeCell="D5" sqref="D5:N5"/>
    </sheetView>
  </sheetViews>
  <sheetFormatPr defaultRowHeight="15" x14ac:dyDescent="0.25"/>
  <cols>
    <col min="1" max="1" width="9.140625" style="29"/>
    <col min="2" max="2" width="4.5703125" style="29" customWidth="1"/>
    <col min="3" max="3" width="11.28515625" style="29" customWidth="1"/>
    <col min="4" max="4" width="27.5703125" style="29" customWidth="1"/>
    <col min="5" max="14" width="10.5703125" style="29" customWidth="1"/>
    <col min="15" max="15" width="5.7109375" style="29" customWidth="1"/>
    <col min="16" max="17" width="9.140625" style="29"/>
    <col min="18" max="27" width="9.140625" style="180"/>
    <col min="28" max="28" width="9.140625" style="181"/>
    <col min="29" max="16384" width="9.140625" style="29"/>
  </cols>
  <sheetData>
    <row r="3" spans="2:28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R3" s="180">
        <v>1</v>
      </c>
      <c r="S3" s="180">
        <v>1</v>
      </c>
      <c r="T3" s="180">
        <v>1</v>
      </c>
      <c r="U3" s="180">
        <v>1</v>
      </c>
      <c r="V3" s="180">
        <v>1</v>
      </c>
      <c r="W3" s="180">
        <v>1</v>
      </c>
      <c r="X3" s="180">
        <v>1</v>
      </c>
      <c r="Y3" s="180">
        <v>1</v>
      </c>
      <c r="Z3" s="180">
        <v>1</v>
      </c>
      <c r="AA3" s="180">
        <v>1</v>
      </c>
    </row>
    <row r="4" spans="2:28" ht="15.75" thickBot="1" x14ac:dyDescent="0.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R4" s="180">
        <v>1</v>
      </c>
      <c r="S4" s="180">
        <v>1</v>
      </c>
      <c r="T4" s="180">
        <v>1</v>
      </c>
      <c r="U4" s="180">
        <v>1</v>
      </c>
      <c r="V4" s="180">
        <v>1</v>
      </c>
      <c r="W4" s="180">
        <v>1</v>
      </c>
      <c r="X4" s="180">
        <v>1</v>
      </c>
      <c r="Y4" s="180">
        <v>1</v>
      </c>
      <c r="Z4" s="180">
        <v>1</v>
      </c>
      <c r="AA4" s="180">
        <v>1</v>
      </c>
    </row>
    <row r="5" spans="2:28" ht="28.5" x14ac:dyDescent="0.25">
      <c r="B5" s="30"/>
      <c r="C5" s="30"/>
      <c r="D5" s="188" t="s">
        <v>42</v>
      </c>
      <c r="E5" s="189"/>
      <c r="F5" s="189"/>
      <c r="G5" s="189"/>
      <c r="H5" s="189"/>
      <c r="I5" s="189"/>
      <c r="J5" s="189"/>
      <c r="K5" s="189"/>
      <c r="L5" s="189"/>
      <c r="M5" s="189"/>
      <c r="N5" s="190"/>
      <c r="O5" s="30"/>
      <c r="R5" s="180">
        <v>1</v>
      </c>
      <c r="S5" s="180">
        <v>1</v>
      </c>
      <c r="T5" s="180">
        <v>1</v>
      </c>
      <c r="U5" s="180">
        <v>1</v>
      </c>
      <c r="V5" s="180">
        <v>1</v>
      </c>
      <c r="W5" s="180">
        <v>1</v>
      </c>
      <c r="X5" s="180">
        <v>1</v>
      </c>
      <c r="Y5" s="180">
        <v>1</v>
      </c>
      <c r="Z5" s="180">
        <v>1</v>
      </c>
      <c r="AA5" s="180">
        <v>1</v>
      </c>
    </row>
    <row r="6" spans="2:28" ht="15.75" thickBot="1" x14ac:dyDescent="0.3">
      <c r="B6" s="30"/>
      <c r="C6" s="30"/>
      <c r="D6" s="191" t="s">
        <v>40</v>
      </c>
      <c r="E6" s="192"/>
      <c r="F6" s="192"/>
      <c r="G6" s="192"/>
      <c r="H6" s="192"/>
      <c r="I6" s="192"/>
      <c r="J6" s="192"/>
      <c r="K6" s="192"/>
      <c r="L6" s="192"/>
      <c r="M6" s="192"/>
      <c r="N6" s="193"/>
      <c r="O6" s="30"/>
      <c r="R6" s="180">
        <v>1</v>
      </c>
      <c r="S6" s="180">
        <v>1</v>
      </c>
      <c r="T6" s="180">
        <v>1</v>
      </c>
      <c r="U6" s="180">
        <v>1</v>
      </c>
      <c r="V6" s="180">
        <v>1</v>
      </c>
      <c r="W6" s="180">
        <v>1</v>
      </c>
      <c r="X6" s="180">
        <v>1</v>
      </c>
      <c r="Y6" s="180">
        <v>1</v>
      </c>
      <c r="Z6" s="180">
        <v>1</v>
      </c>
      <c r="AA6" s="180">
        <v>1</v>
      </c>
    </row>
    <row r="7" spans="2:28" ht="15.75" thickBot="1" x14ac:dyDescent="0.3">
      <c r="B7" s="30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30"/>
      <c r="R7" s="180">
        <v>1</v>
      </c>
      <c r="S7" s="180">
        <v>1</v>
      </c>
      <c r="T7" s="180">
        <v>1</v>
      </c>
      <c r="U7" s="180">
        <v>1</v>
      </c>
      <c r="V7" s="180">
        <v>1</v>
      </c>
      <c r="W7" s="180">
        <v>1</v>
      </c>
      <c r="X7" s="180">
        <v>1</v>
      </c>
      <c r="Y7" s="180">
        <v>1</v>
      </c>
      <c r="Z7" s="180">
        <v>1</v>
      </c>
      <c r="AA7" s="180">
        <v>1</v>
      </c>
    </row>
    <row r="8" spans="2:28" ht="21.75" customHeight="1" x14ac:dyDescent="0.25">
      <c r="B8" s="30"/>
      <c r="C8" s="30"/>
      <c r="D8" s="206" t="s">
        <v>110</v>
      </c>
      <c r="E8" s="207"/>
      <c r="F8" s="207"/>
      <c r="G8" s="207"/>
      <c r="H8" s="207"/>
      <c r="I8" s="207"/>
      <c r="J8" s="207"/>
      <c r="K8" s="207"/>
      <c r="L8" s="207"/>
      <c r="M8" s="207"/>
      <c r="N8" s="208"/>
      <c r="O8" s="30"/>
      <c r="R8" s="180">
        <v>1</v>
      </c>
      <c r="S8" s="180">
        <v>1</v>
      </c>
      <c r="T8" s="180">
        <v>1</v>
      </c>
      <c r="U8" s="180">
        <v>1</v>
      </c>
      <c r="V8" s="180">
        <v>1</v>
      </c>
      <c r="W8" s="180">
        <v>1</v>
      </c>
      <c r="X8" s="180">
        <v>1</v>
      </c>
      <c r="Y8" s="180">
        <v>1</v>
      </c>
      <c r="Z8" s="180">
        <v>1</v>
      </c>
      <c r="AA8" s="180">
        <v>1</v>
      </c>
    </row>
    <row r="9" spans="2:28" ht="21.75" customHeight="1" thickBot="1" x14ac:dyDescent="0.3">
      <c r="B9" s="30"/>
      <c r="C9" s="30"/>
      <c r="D9" s="209" t="s">
        <v>108</v>
      </c>
      <c r="E9" s="210"/>
      <c r="F9" s="210"/>
      <c r="G9" s="210"/>
      <c r="H9" s="210"/>
      <c r="I9" s="210"/>
      <c r="J9" s="210"/>
      <c r="K9" s="210"/>
      <c r="L9" s="210"/>
      <c r="M9" s="210"/>
      <c r="N9" s="211"/>
      <c r="O9" s="30"/>
    </row>
    <row r="10" spans="2:28" ht="15.75" thickBot="1" x14ac:dyDescent="0.3">
      <c r="B10" s="30"/>
      <c r="C10" s="30"/>
      <c r="D10" s="16"/>
      <c r="E10" s="16"/>
      <c r="F10" s="16"/>
      <c r="G10" s="30"/>
      <c r="H10" s="30"/>
      <c r="I10" s="30"/>
      <c r="J10" s="30"/>
      <c r="K10" s="30"/>
      <c r="L10" s="30"/>
      <c r="M10" s="30"/>
      <c r="N10" s="30"/>
      <c r="O10" s="30"/>
    </row>
    <row r="11" spans="2:28" ht="26.25" customHeight="1" thickBot="1" x14ac:dyDescent="0.3">
      <c r="B11" s="30"/>
      <c r="C11" s="30"/>
      <c r="D11" s="203" t="s">
        <v>50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5"/>
      <c r="O11" s="30"/>
    </row>
    <row r="12" spans="2:28" ht="15.75" thickBot="1" x14ac:dyDescent="0.3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2:28" s="10" customFormat="1" ht="23.25" customHeight="1" thickBot="1" x14ac:dyDescent="0.3">
      <c r="B13" s="12"/>
      <c r="C13" s="200" t="s">
        <v>49</v>
      </c>
      <c r="D13" s="31" t="s">
        <v>48</v>
      </c>
      <c r="E13" s="32" t="str">
        <f>+GAME!E6</f>
        <v>Team 1</v>
      </c>
      <c r="F13" s="31" t="str">
        <f>+GAME!F6</f>
        <v>Team 2</v>
      </c>
      <c r="G13" s="33" t="str">
        <f>+GAME!G6</f>
        <v>Team 3</v>
      </c>
      <c r="H13" s="31" t="str">
        <f>+GAME!H6</f>
        <v>Team 4</v>
      </c>
      <c r="I13" s="33" t="str">
        <f>+GAME!I6</f>
        <v>Team 5</v>
      </c>
      <c r="J13" s="31" t="str">
        <f>+GAME!J6</f>
        <v>Team 6</v>
      </c>
      <c r="K13" s="33" t="str">
        <f>+GAME!K6</f>
        <v>Team 7</v>
      </c>
      <c r="L13" s="31" t="str">
        <f>+GAME!L6</f>
        <v>Team 8</v>
      </c>
      <c r="M13" s="33" t="str">
        <f>+GAME!M6</f>
        <v>Team 9</v>
      </c>
      <c r="N13" s="31" t="str">
        <f>+GAME!N6</f>
        <v>Team 10</v>
      </c>
      <c r="O13" s="1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82"/>
    </row>
    <row r="14" spans="2:28" s="10" customFormat="1" ht="23.25" customHeight="1" x14ac:dyDescent="0.25">
      <c r="B14" s="12"/>
      <c r="C14" s="201"/>
      <c r="D14" s="35" t="str">
        <f>+'SET UP'!D12</f>
        <v>Brand Trust</v>
      </c>
      <c r="E14" s="39"/>
      <c r="F14" s="40"/>
      <c r="G14" s="39"/>
      <c r="H14" s="40"/>
      <c r="I14" s="39"/>
      <c r="J14" s="40"/>
      <c r="K14" s="39"/>
      <c r="L14" s="40"/>
      <c r="M14" s="39"/>
      <c r="N14" s="40"/>
      <c r="O14" s="12"/>
      <c r="R14" s="162">
        <f>ABS(R3-E14)</f>
        <v>1</v>
      </c>
      <c r="S14" s="162">
        <f t="shared" ref="S14:AA19" si="0">ABS(S3-F14)</f>
        <v>1</v>
      </c>
      <c r="T14" s="162">
        <f t="shared" si="0"/>
        <v>1</v>
      </c>
      <c r="U14" s="162">
        <f t="shared" si="0"/>
        <v>1</v>
      </c>
      <c r="V14" s="162">
        <f t="shared" si="0"/>
        <v>1</v>
      </c>
      <c r="W14" s="162">
        <f t="shared" si="0"/>
        <v>1</v>
      </c>
      <c r="X14" s="162">
        <f t="shared" si="0"/>
        <v>1</v>
      </c>
      <c r="Y14" s="162">
        <f t="shared" si="0"/>
        <v>1</v>
      </c>
      <c r="Z14" s="162">
        <f t="shared" si="0"/>
        <v>1</v>
      </c>
      <c r="AA14" s="162">
        <f t="shared" si="0"/>
        <v>1</v>
      </c>
      <c r="AB14" s="182"/>
    </row>
    <row r="15" spans="2:28" s="10" customFormat="1" ht="23.25" customHeight="1" x14ac:dyDescent="0.25">
      <c r="B15" s="12"/>
      <c r="C15" s="201"/>
      <c r="D15" s="37" t="str">
        <f>+'SET UP'!D13</f>
        <v>Customer Experience</v>
      </c>
      <c r="E15" s="41"/>
      <c r="F15" s="42"/>
      <c r="G15" s="41"/>
      <c r="H15" s="42"/>
      <c r="I15" s="41"/>
      <c r="J15" s="42"/>
      <c r="K15" s="41"/>
      <c r="L15" s="42"/>
      <c r="M15" s="41"/>
      <c r="N15" s="42"/>
      <c r="O15" s="12"/>
      <c r="R15" s="162">
        <f t="shared" ref="R15:R19" si="1">ABS(R4-E15)</f>
        <v>1</v>
      </c>
      <c r="S15" s="162">
        <f t="shared" si="0"/>
        <v>1</v>
      </c>
      <c r="T15" s="162">
        <f t="shared" si="0"/>
        <v>1</v>
      </c>
      <c r="U15" s="162">
        <f t="shared" si="0"/>
        <v>1</v>
      </c>
      <c r="V15" s="162">
        <f t="shared" si="0"/>
        <v>1</v>
      </c>
      <c r="W15" s="162">
        <f t="shared" si="0"/>
        <v>1</v>
      </c>
      <c r="X15" s="162">
        <f t="shared" si="0"/>
        <v>1</v>
      </c>
      <c r="Y15" s="162">
        <f t="shared" si="0"/>
        <v>1</v>
      </c>
      <c r="Z15" s="162">
        <f t="shared" si="0"/>
        <v>1</v>
      </c>
      <c r="AA15" s="162">
        <f t="shared" si="0"/>
        <v>1</v>
      </c>
      <c r="AB15" s="182"/>
    </row>
    <row r="16" spans="2:28" s="10" customFormat="1" ht="23.25" customHeight="1" x14ac:dyDescent="0.25">
      <c r="B16" s="12"/>
      <c r="C16" s="201"/>
      <c r="D16" s="36" t="str">
        <f>+'SET UP'!D14</f>
        <v>Product Choice</v>
      </c>
      <c r="E16" s="43"/>
      <c r="F16" s="44"/>
      <c r="G16" s="43"/>
      <c r="H16" s="44"/>
      <c r="I16" s="43"/>
      <c r="J16" s="44"/>
      <c r="K16" s="43"/>
      <c r="L16" s="44"/>
      <c r="M16" s="43"/>
      <c r="N16" s="44"/>
      <c r="O16" s="12"/>
      <c r="R16" s="162">
        <f t="shared" si="1"/>
        <v>1</v>
      </c>
      <c r="S16" s="162">
        <f t="shared" si="0"/>
        <v>1</v>
      </c>
      <c r="T16" s="162">
        <f t="shared" si="0"/>
        <v>1</v>
      </c>
      <c r="U16" s="162">
        <f t="shared" si="0"/>
        <v>1</v>
      </c>
      <c r="V16" s="162">
        <f t="shared" si="0"/>
        <v>1</v>
      </c>
      <c r="W16" s="162">
        <f t="shared" si="0"/>
        <v>1</v>
      </c>
      <c r="X16" s="162">
        <f t="shared" si="0"/>
        <v>1</v>
      </c>
      <c r="Y16" s="162">
        <f t="shared" si="0"/>
        <v>1</v>
      </c>
      <c r="Z16" s="162">
        <f t="shared" si="0"/>
        <v>1</v>
      </c>
      <c r="AA16" s="162">
        <f t="shared" si="0"/>
        <v>1</v>
      </c>
      <c r="AB16" s="182"/>
    </row>
    <row r="17" spans="2:28" s="10" customFormat="1" ht="23.25" customHeight="1" x14ac:dyDescent="0.25">
      <c r="B17" s="12"/>
      <c r="C17" s="201"/>
      <c r="D17" s="37" t="str">
        <f>+'SET UP'!D15</f>
        <v>Channel Choice</v>
      </c>
      <c r="E17" s="41"/>
      <c r="F17" s="42"/>
      <c r="G17" s="41"/>
      <c r="H17" s="42"/>
      <c r="I17" s="41"/>
      <c r="J17" s="42"/>
      <c r="K17" s="41"/>
      <c r="L17" s="42"/>
      <c r="M17" s="41"/>
      <c r="N17" s="42"/>
      <c r="O17" s="12"/>
      <c r="R17" s="162">
        <f t="shared" si="1"/>
        <v>1</v>
      </c>
      <c r="S17" s="162">
        <f t="shared" si="0"/>
        <v>1</v>
      </c>
      <c r="T17" s="162">
        <f t="shared" si="0"/>
        <v>1</v>
      </c>
      <c r="U17" s="162">
        <f t="shared" si="0"/>
        <v>1</v>
      </c>
      <c r="V17" s="162">
        <f t="shared" si="0"/>
        <v>1</v>
      </c>
      <c r="W17" s="162">
        <f t="shared" si="0"/>
        <v>1</v>
      </c>
      <c r="X17" s="162">
        <f t="shared" si="0"/>
        <v>1</v>
      </c>
      <c r="Y17" s="162">
        <f t="shared" si="0"/>
        <v>1</v>
      </c>
      <c r="Z17" s="162">
        <f t="shared" si="0"/>
        <v>1</v>
      </c>
      <c r="AA17" s="162">
        <f t="shared" si="0"/>
        <v>1</v>
      </c>
      <c r="AB17" s="182"/>
    </row>
    <row r="18" spans="2:28" s="10" customFormat="1" ht="23.25" customHeight="1" x14ac:dyDescent="0.25">
      <c r="B18" s="12"/>
      <c r="C18" s="201"/>
      <c r="D18" s="36" t="str">
        <f>+'SET UP'!D16</f>
        <v>Customer Relationship</v>
      </c>
      <c r="E18" s="43"/>
      <c r="F18" s="44"/>
      <c r="G18" s="43"/>
      <c r="H18" s="44"/>
      <c r="I18" s="43"/>
      <c r="J18" s="44"/>
      <c r="K18" s="43"/>
      <c r="L18" s="44"/>
      <c r="M18" s="43"/>
      <c r="N18" s="44"/>
      <c r="O18" s="12"/>
      <c r="R18" s="162">
        <f t="shared" si="1"/>
        <v>1</v>
      </c>
      <c r="S18" s="162">
        <f t="shared" si="0"/>
        <v>1</v>
      </c>
      <c r="T18" s="162">
        <f t="shared" si="0"/>
        <v>1</v>
      </c>
      <c r="U18" s="162">
        <f t="shared" si="0"/>
        <v>1</v>
      </c>
      <c r="V18" s="162">
        <f t="shared" si="0"/>
        <v>1</v>
      </c>
      <c r="W18" s="162">
        <f t="shared" si="0"/>
        <v>1</v>
      </c>
      <c r="X18" s="162">
        <f t="shared" si="0"/>
        <v>1</v>
      </c>
      <c r="Y18" s="162">
        <f t="shared" si="0"/>
        <v>1</v>
      </c>
      <c r="Z18" s="162">
        <f t="shared" si="0"/>
        <v>1</v>
      </c>
      <c r="AA18" s="162">
        <f t="shared" si="0"/>
        <v>1</v>
      </c>
      <c r="AB18" s="182"/>
    </row>
    <row r="19" spans="2:28" s="10" customFormat="1" ht="23.25" customHeight="1" thickBot="1" x14ac:dyDescent="0.3">
      <c r="B19" s="12"/>
      <c r="C19" s="201"/>
      <c r="D19" s="38" t="str">
        <f>+'SET UP'!D18</f>
        <v>Price/Profit Margin</v>
      </c>
      <c r="E19" s="45"/>
      <c r="F19" s="46"/>
      <c r="G19" s="45"/>
      <c r="H19" s="46"/>
      <c r="I19" s="45"/>
      <c r="J19" s="46"/>
      <c r="K19" s="45"/>
      <c r="L19" s="46"/>
      <c r="M19" s="45"/>
      <c r="N19" s="46"/>
      <c r="O19" s="12"/>
      <c r="R19" s="162">
        <f t="shared" si="1"/>
        <v>1</v>
      </c>
      <c r="S19" s="162">
        <f t="shared" si="0"/>
        <v>1</v>
      </c>
      <c r="T19" s="162">
        <f t="shared" si="0"/>
        <v>1</v>
      </c>
      <c r="U19" s="162">
        <f t="shared" si="0"/>
        <v>1</v>
      </c>
      <c r="V19" s="162">
        <f t="shared" si="0"/>
        <v>1</v>
      </c>
      <c r="W19" s="162">
        <f t="shared" si="0"/>
        <v>1</v>
      </c>
      <c r="X19" s="162">
        <f t="shared" si="0"/>
        <v>1</v>
      </c>
      <c r="Y19" s="162">
        <f t="shared" si="0"/>
        <v>1</v>
      </c>
      <c r="Z19" s="162">
        <f t="shared" si="0"/>
        <v>1</v>
      </c>
      <c r="AA19" s="162">
        <f t="shared" si="0"/>
        <v>1</v>
      </c>
      <c r="AB19" s="182"/>
    </row>
    <row r="20" spans="2:28" s="10" customFormat="1" ht="23.25" customHeight="1" thickBot="1" x14ac:dyDescent="0.3">
      <c r="B20" s="12"/>
      <c r="C20" s="202"/>
      <c r="D20" s="179" t="s">
        <v>109</v>
      </c>
      <c r="E20" s="177" t="str">
        <f>IF(R20&lt;10.5,"OK","OVER")</f>
        <v>OK</v>
      </c>
      <c r="F20" s="178" t="str">
        <f t="shared" ref="F20:N20" si="2">IF(S20&lt;10.5,"OK","OVER")</f>
        <v>OK</v>
      </c>
      <c r="G20" s="177" t="str">
        <f t="shared" si="2"/>
        <v>OK</v>
      </c>
      <c r="H20" s="178" t="str">
        <f t="shared" si="2"/>
        <v>OK</v>
      </c>
      <c r="I20" s="177" t="str">
        <f t="shared" si="2"/>
        <v>OK</v>
      </c>
      <c r="J20" s="178" t="str">
        <f t="shared" si="2"/>
        <v>OK</v>
      </c>
      <c r="K20" s="177" t="str">
        <f t="shared" si="2"/>
        <v>OK</v>
      </c>
      <c r="L20" s="178" t="str">
        <f t="shared" si="2"/>
        <v>OK</v>
      </c>
      <c r="M20" s="177" t="str">
        <f t="shared" si="2"/>
        <v>OK</v>
      </c>
      <c r="N20" s="178" t="str">
        <f t="shared" si="2"/>
        <v>OK</v>
      </c>
      <c r="O20" s="12"/>
      <c r="R20" s="180">
        <f t="shared" ref="R20:AA20" si="3">SUM(R14:R19)</f>
        <v>6</v>
      </c>
      <c r="S20" s="180">
        <f t="shared" si="3"/>
        <v>6</v>
      </c>
      <c r="T20" s="180">
        <f t="shared" si="3"/>
        <v>6</v>
      </c>
      <c r="U20" s="180">
        <f t="shared" si="3"/>
        <v>6</v>
      </c>
      <c r="V20" s="180">
        <f t="shared" si="3"/>
        <v>6</v>
      </c>
      <c r="W20" s="180">
        <f t="shared" si="3"/>
        <v>6</v>
      </c>
      <c r="X20" s="180">
        <f t="shared" si="3"/>
        <v>6</v>
      </c>
      <c r="Y20" s="180">
        <f t="shared" si="3"/>
        <v>6</v>
      </c>
      <c r="Z20" s="180">
        <f t="shared" si="3"/>
        <v>6</v>
      </c>
      <c r="AA20" s="180">
        <f t="shared" si="3"/>
        <v>6</v>
      </c>
      <c r="AB20" s="181"/>
    </row>
    <row r="21" spans="2:28" ht="23.25" customHeight="1" thickBot="1" x14ac:dyDescent="0.3">
      <c r="B21" s="30"/>
      <c r="C21" s="197" t="s">
        <v>51</v>
      </c>
      <c r="D21" s="34" t="s">
        <v>48</v>
      </c>
      <c r="E21" s="32" t="str">
        <f>+E13</f>
        <v>Team 1</v>
      </c>
      <c r="F21" s="31" t="str">
        <f t="shared" ref="F21:N21" si="4">+F13</f>
        <v>Team 2</v>
      </c>
      <c r="G21" s="33" t="str">
        <f t="shared" si="4"/>
        <v>Team 3</v>
      </c>
      <c r="H21" s="31" t="str">
        <f t="shared" si="4"/>
        <v>Team 4</v>
      </c>
      <c r="I21" s="33" t="str">
        <f t="shared" si="4"/>
        <v>Team 5</v>
      </c>
      <c r="J21" s="31" t="str">
        <f t="shared" si="4"/>
        <v>Team 6</v>
      </c>
      <c r="K21" s="33" t="str">
        <f t="shared" si="4"/>
        <v>Team 7</v>
      </c>
      <c r="L21" s="31" t="str">
        <f t="shared" si="4"/>
        <v>Team 8</v>
      </c>
      <c r="M21" s="33" t="str">
        <f t="shared" si="4"/>
        <v>Team 9</v>
      </c>
      <c r="N21" s="31" t="str">
        <f t="shared" si="4"/>
        <v>Team 10</v>
      </c>
      <c r="O21" s="30"/>
    </row>
    <row r="22" spans="2:28" ht="23.25" customHeight="1" x14ac:dyDescent="0.25">
      <c r="B22" s="30"/>
      <c r="C22" s="198"/>
      <c r="D22" s="35" t="str">
        <f t="shared" ref="D22:D27" si="5">+D14</f>
        <v>Brand Trust</v>
      </c>
      <c r="E22" s="39"/>
      <c r="F22" s="183"/>
      <c r="G22" s="39"/>
      <c r="H22" s="40"/>
      <c r="I22" s="39"/>
      <c r="J22" s="40"/>
      <c r="K22" s="39"/>
      <c r="L22" s="40"/>
      <c r="M22" s="39"/>
      <c r="N22" s="40"/>
      <c r="O22" s="30"/>
      <c r="R22" s="162">
        <f>ABS(E14-E22)</f>
        <v>0</v>
      </c>
      <c r="S22" s="162">
        <f t="shared" ref="S22:AA27" si="6">ABS(F14-F22)</f>
        <v>0</v>
      </c>
      <c r="T22" s="162">
        <f t="shared" si="6"/>
        <v>0</v>
      </c>
      <c r="U22" s="162">
        <f t="shared" si="6"/>
        <v>0</v>
      </c>
      <c r="V22" s="162">
        <f t="shared" si="6"/>
        <v>0</v>
      </c>
      <c r="W22" s="162">
        <f t="shared" si="6"/>
        <v>0</v>
      </c>
      <c r="X22" s="162">
        <f t="shared" si="6"/>
        <v>0</v>
      </c>
      <c r="Y22" s="162">
        <f t="shared" si="6"/>
        <v>0</v>
      </c>
      <c r="Z22" s="162">
        <f t="shared" si="6"/>
        <v>0</v>
      </c>
      <c r="AA22" s="162">
        <f t="shared" si="6"/>
        <v>0</v>
      </c>
    </row>
    <row r="23" spans="2:28" ht="23.25" customHeight="1" x14ac:dyDescent="0.25">
      <c r="B23" s="30"/>
      <c r="C23" s="198"/>
      <c r="D23" s="37" t="str">
        <f t="shared" si="5"/>
        <v>Customer Experience</v>
      </c>
      <c r="E23" s="41"/>
      <c r="F23" s="42"/>
      <c r="G23" s="41"/>
      <c r="H23" s="42"/>
      <c r="I23" s="41"/>
      <c r="J23" s="42"/>
      <c r="K23" s="41"/>
      <c r="L23" s="42"/>
      <c r="M23" s="41"/>
      <c r="N23" s="42"/>
      <c r="O23" s="30"/>
      <c r="R23" s="162">
        <f t="shared" ref="R23:R27" si="7">ABS(E15-E23)</f>
        <v>0</v>
      </c>
      <c r="S23" s="162">
        <f t="shared" si="6"/>
        <v>0</v>
      </c>
      <c r="T23" s="162">
        <f t="shared" si="6"/>
        <v>0</v>
      </c>
      <c r="U23" s="162">
        <f t="shared" si="6"/>
        <v>0</v>
      </c>
      <c r="V23" s="162">
        <f t="shared" si="6"/>
        <v>0</v>
      </c>
      <c r="W23" s="162">
        <f t="shared" si="6"/>
        <v>0</v>
      </c>
      <c r="X23" s="162">
        <f t="shared" si="6"/>
        <v>0</v>
      </c>
      <c r="Y23" s="162">
        <f t="shared" si="6"/>
        <v>0</v>
      </c>
      <c r="Z23" s="162">
        <f t="shared" si="6"/>
        <v>0</v>
      </c>
      <c r="AA23" s="162">
        <f t="shared" si="6"/>
        <v>0</v>
      </c>
    </row>
    <row r="24" spans="2:28" ht="23.25" customHeight="1" x14ac:dyDescent="0.25">
      <c r="B24" s="30"/>
      <c r="C24" s="198"/>
      <c r="D24" s="36" t="str">
        <f t="shared" si="5"/>
        <v>Product Choice</v>
      </c>
      <c r="E24" s="43"/>
      <c r="F24" s="44"/>
      <c r="G24" s="43"/>
      <c r="H24" s="44"/>
      <c r="I24" s="43"/>
      <c r="J24" s="44"/>
      <c r="K24" s="43"/>
      <c r="L24" s="44"/>
      <c r="M24" s="43"/>
      <c r="N24" s="44"/>
      <c r="O24" s="30"/>
      <c r="R24" s="162">
        <f t="shared" si="7"/>
        <v>0</v>
      </c>
      <c r="S24" s="162">
        <f t="shared" si="6"/>
        <v>0</v>
      </c>
      <c r="T24" s="162">
        <f t="shared" si="6"/>
        <v>0</v>
      </c>
      <c r="U24" s="162">
        <f t="shared" si="6"/>
        <v>0</v>
      </c>
      <c r="V24" s="162">
        <f t="shared" si="6"/>
        <v>0</v>
      </c>
      <c r="W24" s="162">
        <f t="shared" si="6"/>
        <v>0</v>
      </c>
      <c r="X24" s="162">
        <f t="shared" si="6"/>
        <v>0</v>
      </c>
      <c r="Y24" s="162">
        <f t="shared" si="6"/>
        <v>0</v>
      </c>
      <c r="Z24" s="162">
        <f t="shared" si="6"/>
        <v>0</v>
      </c>
      <c r="AA24" s="162">
        <f t="shared" si="6"/>
        <v>0</v>
      </c>
    </row>
    <row r="25" spans="2:28" ht="23.25" customHeight="1" x14ac:dyDescent="0.25">
      <c r="B25" s="30"/>
      <c r="C25" s="198"/>
      <c r="D25" s="37" t="str">
        <f t="shared" si="5"/>
        <v>Channel Choice</v>
      </c>
      <c r="E25" s="41"/>
      <c r="F25" s="42"/>
      <c r="G25" s="41"/>
      <c r="H25" s="42"/>
      <c r="I25" s="41"/>
      <c r="J25" s="42"/>
      <c r="K25" s="41"/>
      <c r="L25" s="42"/>
      <c r="M25" s="41"/>
      <c r="N25" s="42"/>
      <c r="O25" s="30"/>
      <c r="R25" s="162">
        <f t="shared" si="7"/>
        <v>0</v>
      </c>
      <c r="S25" s="162">
        <f t="shared" si="6"/>
        <v>0</v>
      </c>
      <c r="T25" s="162">
        <f t="shared" si="6"/>
        <v>0</v>
      </c>
      <c r="U25" s="162">
        <f t="shared" si="6"/>
        <v>0</v>
      </c>
      <c r="V25" s="162">
        <f t="shared" si="6"/>
        <v>0</v>
      </c>
      <c r="W25" s="162">
        <f t="shared" si="6"/>
        <v>0</v>
      </c>
      <c r="X25" s="162">
        <f t="shared" si="6"/>
        <v>0</v>
      </c>
      <c r="Y25" s="162">
        <f t="shared" si="6"/>
        <v>0</v>
      </c>
      <c r="Z25" s="162">
        <f t="shared" si="6"/>
        <v>0</v>
      </c>
      <c r="AA25" s="162">
        <f t="shared" si="6"/>
        <v>0</v>
      </c>
    </row>
    <row r="26" spans="2:28" ht="23.25" customHeight="1" x14ac:dyDescent="0.25">
      <c r="B26" s="30"/>
      <c r="C26" s="198"/>
      <c r="D26" s="36" t="str">
        <f t="shared" si="5"/>
        <v>Customer Relationship</v>
      </c>
      <c r="E26" s="43"/>
      <c r="F26" s="44"/>
      <c r="G26" s="43"/>
      <c r="H26" s="44"/>
      <c r="I26" s="43"/>
      <c r="J26" s="44"/>
      <c r="K26" s="43"/>
      <c r="L26" s="44"/>
      <c r="M26" s="43"/>
      <c r="N26" s="44"/>
      <c r="O26" s="30"/>
      <c r="R26" s="162">
        <f t="shared" si="7"/>
        <v>0</v>
      </c>
      <c r="S26" s="162">
        <f t="shared" si="6"/>
        <v>0</v>
      </c>
      <c r="T26" s="162">
        <f t="shared" si="6"/>
        <v>0</v>
      </c>
      <c r="U26" s="162">
        <f t="shared" si="6"/>
        <v>0</v>
      </c>
      <c r="V26" s="162">
        <f t="shared" si="6"/>
        <v>0</v>
      </c>
      <c r="W26" s="162">
        <f t="shared" si="6"/>
        <v>0</v>
      </c>
      <c r="X26" s="162">
        <f t="shared" si="6"/>
        <v>0</v>
      </c>
      <c r="Y26" s="162">
        <f t="shared" si="6"/>
        <v>0</v>
      </c>
      <c r="Z26" s="162">
        <f t="shared" si="6"/>
        <v>0</v>
      </c>
      <c r="AA26" s="162">
        <f t="shared" si="6"/>
        <v>0</v>
      </c>
    </row>
    <row r="27" spans="2:28" ht="23.25" customHeight="1" thickBot="1" x14ac:dyDescent="0.3">
      <c r="B27" s="30"/>
      <c r="C27" s="198"/>
      <c r="D27" s="38" t="str">
        <f t="shared" si="5"/>
        <v>Price/Profit Margin</v>
      </c>
      <c r="E27" s="45"/>
      <c r="F27" s="46"/>
      <c r="G27" s="45"/>
      <c r="H27" s="46"/>
      <c r="I27" s="45"/>
      <c r="J27" s="46"/>
      <c r="K27" s="45"/>
      <c r="L27" s="46"/>
      <c r="M27" s="45"/>
      <c r="N27" s="46"/>
      <c r="O27" s="30"/>
      <c r="R27" s="162">
        <f t="shared" si="7"/>
        <v>0</v>
      </c>
      <c r="S27" s="162">
        <f t="shared" si="6"/>
        <v>0</v>
      </c>
      <c r="T27" s="162">
        <f t="shared" si="6"/>
        <v>0</v>
      </c>
      <c r="U27" s="162">
        <f t="shared" si="6"/>
        <v>0</v>
      </c>
      <c r="V27" s="162">
        <f t="shared" si="6"/>
        <v>0</v>
      </c>
      <c r="W27" s="162">
        <f t="shared" si="6"/>
        <v>0</v>
      </c>
      <c r="X27" s="162">
        <f t="shared" si="6"/>
        <v>0</v>
      </c>
      <c r="Y27" s="162">
        <f t="shared" si="6"/>
        <v>0</v>
      </c>
      <c r="Z27" s="162">
        <f t="shared" si="6"/>
        <v>0</v>
      </c>
      <c r="AA27" s="162">
        <f t="shared" si="6"/>
        <v>0</v>
      </c>
    </row>
    <row r="28" spans="2:28" ht="23.25" customHeight="1" thickBot="1" x14ac:dyDescent="0.3">
      <c r="B28" s="30"/>
      <c r="C28" s="199"/>
      <c r="D28" s="179" t="s">
        <v>109</v>
      </c>
      <c r="E28" s="177" t="str">
        <f>IF(R28&lt;10.5,"OK","OVER")</f>
        <v>OK</v>
      </c>
      <c r="F28" s="178" t="str">
        <f t="shared" ref="F28" si="8">IF(S28&lt;10.5,"OK","OVER")</f>
        <v>OK</v>
      </c>
      <c r="G28" s="177" t="str">
        <f t="shared" ref="G28" si="9">IF(T28&lt;10.5,"OK","OVER")</f>
        <v>OK</v>
      </c>
      <c r="H28" s="178" t="str">
        <f t="shared" ref="H28" si="10">IF(U28&lt;10.5,"OK","OVER")</f>
        <v>OK</v>
      </c>
      <c r="I28" s="177" t="str">
        <f t="shared" ref="I28" si="11">IF(V28&lt;10.5,"OK","OVER")</f>
        <v>OK</v>
      </c>
      <c r="J28" s="178" t="str">
        <f t="shared" ref="J28" si="12">IF(W28&lt;10.5,"OK","OVER")</f>
        <v>OK</v>
      </c>
      <c r="K28" s="177" t="str">
        <f t="shared" ref="K28" si="13">IF(X28&lt;10.5,"OK","OVER")</f>
        <v>OK</v>
      </c>
      <c r="L28" s="178" t="str">
        <f t="shared" ref="L28" si="14">IF(Y28&lt;10.5,"OK","OVER")</f>
        <v>OK</v>
      </c>
      <c r="M28" s="177" t="str">
        <f t="shared" ref="M28" si="15">IF(Z28&lt;10.5,"OK","OVER")</f>
        <v>OK</v>
      </c>
      <c r="N28" s="178" t="str">
        <f t="shared" ref="N28" si="16">IF(AA28&lt;10.5,"OK","OVER")</f>
        <v>OK</v>
      </c>
      <c r="O28" s="30"/>
      <c r="R28" s="180">
        <f>SUM(R22:R27)</f>
        <v>0</v>
      </c>
      <c r="S28" s="180">
        <f t="shared" ref="S28:AA28" si="17">SUM(S22:S27)</f>
        <v>0</v>
      </c>
      <c r="T28" s="180">
        <f t="shared" si="17"/>
        <v>0</v>
      </c>
      <c r="U28" s="180">
        <f t="shared" si="17"/>
        <v>0</v>
      </c>
      <c r="V28" s="180">
        <f t="shared" si="17"/>
        <v>0</v>
      </c>
      <c r="W28" s="180">
        <f t="shared" si="17"/>
        <v>0</v>
      </c>
      <c r="X28" s="180">
        <f t="shared" si="17"/>
        <v>0</v>
      </c>
      <c r="Y28" s="180">
        <f t="shared" si="17"/>
        <v>0</v>
      </c>
      <c r="Z28" s="180">
        <f t="shared" si="17"/>
        <v>0</v>
      </c>
      <c r="AA28" s="180">
        <f t="shared" si="17"/>
        <v>0</v>
      </c>
    </row>
    <row r="29" spans="2:28" ht="23.25" customHeight="1" thickBot="1" x14ac:dyDescent="0.3">
      <c r="B29" s="30"/>
      <c r="C29" s="200" t="s">
        <v>52</v>
      </c>
      <c r="D29" s="34" t="s">
        <v>48</v>
      </c>
      <c r="E29" s="32" t="str">
        <f>+E21</f>
        <v>Team 1</v>
      </c>
      <c r="F29" s="31" t="str">
        <f t="shared" ref="F29:N29" si="18">+F21</f>
        <v>Team 2</v>
      </c>
      <c r="G29" s="33" t="str">
        <f t="shared" si="18"/>
        <v>Team 3</v>
      </c>
      <c r="H29" s="31" t="str">
        <f t="shared" si="18"/>
        <v>Team 4</v>
      </c>
      <c r="I29" s="33" t="str">
        <f t="shared" si="18"/>
        <v>Team 5</v>
      </c>
      <c r="J29" s="31" t="str">
        <f t="shared" si="18"/>
        <v>Team 6</v>
      </c>
      <c r="K29" s="33" t="str">
        <f t="shared" si="18"/>
        <v>Team 7</v>
      </c>
      <c r="L29" s="31" t="str">
        <f t="shared" si="18"/>
        <v>Team 8</v>
      </c>
      <c r="M29" s="33" t="str">
        <f t="shared" si="18"/>
        <v>Team 9</v>
      </c>
      <c r="N29" s="31" t="str">
        <f t="shared" si="18"/>
        <v>Team 10</v>
      </c>
      <c r="O29" s="30"/>
    </row>
    <row r="30" spans="2:28" ht="23.25" customHeight="1" x14ac:dyDescent="0.25">
      <c r="B30" s="30"/>
      <c r="C30" s="201"/>
      <c r="D30" s="35" t="str">
        <f t="shared" ref="D30:D35" si="19">+D22</f>
        <v>Brand Trust</v>
      </c>
      <c r="E30" s="39"/>
      <c r="F30" s="40"/>
      <c r="G30" s="39"/>
      <c r="H30" s="40"/>
      <c r="I30" s="39"/>
      <c r="J30" s="40"/>
      <c r="K30" s="39"/>
      <c r="L30" s="40"/>
      <c r="M30" s="39"/>
      <c r="N30" s="40"/>
      <c r="O30" s="30"/>
      <c r="R30" s="162">
        <f>ABS(E22-E30)</f>
        <v>0</v>
      </c>
      <c r="S30" s="162">
        <f t="shared" ref="S30:S35" si="20">ABS(F22-F30)</f>
        <v>0</v>
      </c>
      <c r="T30" s="162">
        <f t="shared" ref="T30:T35" si="21">ABS(G22-G30)</f>
        <v>0</v>
      </c>
      <c r="U30" s="162">
        <f t="shared" ref="U30:U35" si="22">ABS(H22-H30)</f>
        <v>0</v>
      </c>
      <c r="V30" s="162">
        <f t="shared" ref="V30:V35" si="23">ABS(I22-I30)</f>
        <v>0</v>
      </c>
      <c r="W30" s="162">
        <f t="shared" ref="W30:W35" si="24">ABS(J22-J30)</f>
        <v>0</v>
      </c>
      <c r="X30" s="162">
        <f t="shared" ref="X30:X35" si="25">ABS(K22-K30)</f>
        <v>0</v>
      </c>
      <c r="Y30" s="162">
        <f t="shared" ref="Y30:Y35" si="26">ABS(L22-L30)</f>
        <v>0</v>
      </c>
      <c r="Z30" s="162">
        <f t="shared" ref="Z30:Z35" si="27">ABS(M22-M30)</f>
        <v>0</v>
      </c>
      <c r="AA30" s="162">
        <f t="shared" ref="AA30:AA35" si="28">ABS(N22-N30)</f>
        <v>0</v>
      </c>
    </row>
    <row r="31" spans="2:28" ht="23.25" customHeight="1" x14ac:dyDescent="0.25">
      <c r="B31" s="30"/>
      <c r="C31" s="201"/>
      <c r="D31" s="37" t="str">
        <f t="shared" si="19"/>
        <v>Customer Experience</v>
      </c>
      <c r="E31" s="41"/>
      <c r="F31" s="42"/>
      <c r="G31" s="41"/>
      <c r="H31" s="42"/>
      <c r="I31" s="41"/>
      <c r="J31" s="42"/>
      <c r="K31" s="41"/>
      <c r="L31" s="42"/>
      <c r="M31" s="41"/>
      <c r="N31" s="42"/>
      <c r="O31" s="30"/>
      <c r="R31" s="162">
        <f t="shared" ref="R31:R35" si="29">ABS(E23-E31)</f>
        <v>0</v>
      </c>
      <c r="S31" s="162">
        <f t="shared" si="20"/>
        <v>0</v>
      </c>
      <c r="T31" s="162">
        <f t="shared" si="21"/>
        <v>0</v>
      </c>
      <c r="U31" s="162">
        <f t="shared" si="22"/>
        <v>0</v>
      </c>
      <c r="V31" s="162">
        <f t="shared" si="23"/>
        <v>0</v>
      </c>
      <c r="W31" s="162">
        <f t="shared" si="24"/>
        <v>0</v>
      </c>
      <c r="X31" s="162">
        <f t="shared" si="25"/>
        <v>0</v>
      </c>
      <c r="Y31" s="162">
        <f t="shared" si="26"/>
        <v>0</v>
      </c>
      <c r="Z31" s="162">
        <f t="shared" si="27"/>
        <v>0</v>
      </c>
      <c r="AA31" s="162">
        <f t="shared" si="28"/>
        <v>0</v>
      </c>
    </row>
    <row r="32" spans="2:28" ht="23.25" customHeight="1" x14ac:dyDescent="0.25">
      <c r="B32" s="30"/>
      <c r="C32" s="201"/>
      <c r="D32" s="36" t="str">
        <f t="shared" si="19"/>
        <v>Product Choice</v>
      </c>
      <c r="E32" s="43"/>
      <c r="F32" s="44"/>
      <c r="G32" s="43"/>
      <c r="H32" s="44"/>
      <c r="I32" s="43"/>
      <c r="J32" s="44"/>
      <c r="K32" s="43"/>
      <c r="L32" s="44"/>
      <c r="M32" s="43"/>
      <c r="N32" s="44"/>
      <c r="O32" s="30"/>
      <c r="R32" s="162">
        <f t="shared" si="29"/>
        <v>0</v>
      </c>
      <c r="S32" s="162">
        <f t="shared" si="20"/>
        <v>0</v>
      </c>
      <c r="T32" s="162">
        <f t="shared" si="21"/>
        <v>0</v>
      </c>
      <c r="U32" s="162">
        <f t="shared" si="22"/>
        <v>0</v>
      </c>
      <c r="V32" s="162">
        <f t="shared" si="23"/>
        <v>0</v>
      </c>
      <c r="W32" s="162">
        <f t="shared" si="24"/>
        <v>0</v>
      </c>
      <c r="X32" s="162">
        <f t="shared" si="25"/>
        <v>0</v>
      </c>
      <c r="Y32" s="162">
        <f t="shared" si="26"/>
        <v>0</v>
      </c>
      <c r="Z32" s="162">
        <f t="shared" si="27"/>
        <v>0</v>
      </c>
      <c r="AA32" s="162">
        <f t="shared" si="28"/>
        <v>0</v>
      </c>
    </row>
    <row r="33" spans="2:27" ht="23.25" customHeight="1" x14ac:dyDescent="0.25">
      <c r="B33" s="30"/>
      <c r="C33" s="201"/>
      <c r="D33" s="37" t="str">
        <f t="shared" si="19"/>
        <v>Channel Choice</v>
      </c>
      <c r="E33" s="41"/>
      <c r="F33" s="42"/>
      <c r="G33" s="41"/>
      <c r="H33" s="42"/>
      <c r="I33" s="41"/>
      <c r="J33" s="42"/>
      <c r="K33" s="41"/>
      <c r="L33" s="42"/>
      <c r="M33" s="41"/>
      <c r="N33" s="42"/>
      <c r="O33" s="30"/>
      <c r="R33" s="162">
        <f t="shared" si="29"/>
        <v>0</v>
      </c>
      <c r="S33" s="162">
        <f t="shared" si="20"/>
        <v>0</v>
      </c>
      <c r="T33" s="162">
        <f t="shared" si="21"/>
        <v>0</v>
      </c>
      <c r="U33" s="162">
        <f t="shared" si="22"/>
        <v>0</v>
      </c>
      <c r="V33" s="162">
        <f t="shared" si="23"/>
        <v>0</v>
      </c>
      <c r="W33" s="162">
        <f t="shared" si="24"/>
        <v>0</v>
      </c>
      <c r="X33" s="162">
        <f t="shared" si="25"/>
        <v>0</v>
      </c>
      <c r="Y33" s="162">
        <f t="shared" si="26"/>
        <v>0</v>
      </c>
      <c r="Z33" s="162">
        <f t="shared" si="27"/>
        <v>0</v>
      </c>
      <c r="AA33" s="162">
        <f t="shared" si="28"/>
        <v>0</v>
      </c>
    </row>
    <row r="34" spans="2:27" ht="23.25" customHeight="1" x14ac:dyDescent="0.25">
      <c r="B34" s="30"/>
      <c r="C34" s="201"/>
      <c r="D34" s="36" t="str">
        <f t="shared" si="19"/>
        <v>Customer Relationship</v>
      </c>
      <c r="E34" s="43"/>
      <c r="F34" s="44"/>
      <c r="G34" s="43"/>
      <c r="H34" s="44"/>
      <c r="I34" s="43"/>
      <c r="J34" s="44"/>
      <c r="K34" s="43"/>
      <c r="L34" s="44"/>
      <c r="M34" s="43"/>
      <c r="N34" s="44"/>
      <c r="O34" s="30"/>
      <c r="R34" s="162">
        <f t="shared" si="29"/>
        <v>0</v>
      </c>
      <c r="S34" s="162">
        <f t="shared" si="20"/>
        <v>0</v>
      </c>
      <c r="T34" s="162">
        <f t="shared" si="21"/>
        <v>0</v>
      </c>
      <c r="U34" s="162">
        <f t="shared" si="22"/>
        <v>0</v>
      </c>
      <c r="V34" s="162">
        <f t="shared" si="23"/>
        <v>0</v>
      </c>
      <c r="W34" s="162">
        <f t="shared" si="24"/>
        <v>0</v>
      </c>
      <c r="X34" s="162">
        <f t="shared" si="25"/>
        <v>0</v>
      </c>
      <c r="Y34" s="162">
        <f t="shared" si="26"/>
        <v>0</v>
      </c>
      <c r="Z34" s="162">
        <f t="shared" si="27"/>
        <v>0</v>
      </c>
      <c r="AA34" s="162">
        <f t="shared" si="28"/>
        <v>0</v>
      </c>
    </row>
    <row r="35" spans="2:27" ht="23.25" customHeight="1" thickBot="1" x14ac:dyDescent="0.3">
      <c r="B35" s="30"/>
      <c r="C35" s="201"/>
      <c r="D35" s="38" t="str">
        <f t="shared" si="19"/>
        <v>Price/Profit Margin</v>
      </c>
      <c r="E35" s="45"/>
      <c r="F35" s="46"/>
      <c r="G35" s="45"/>
      <c r="H35" s="46"/>
      <c r="I35" s="45"/>
      <c r="J35" s="46"/>
      <c r="K35" s="45"/>
      <c r="L35" s="46"/>
      <c r="M35" s="45"/>
      <c r="N35" s="46"/>
      <c r="O35" s="30"/>
      <c r="R35" s="162">
        <f t="shared" si="29"/>
        <v>0</v>
      </c>
      <c r="S35" s="162">
        <f t="shared" si="20"/>
        <v>0</v>
      </c>
      <c r="T35" s="162">
        <f t="shared" si="21"/>
        <v>0</v>
      </c>
      <c r="U35" s="162">
        <f t="shared" si="22"/>
        <v>0</v>
      </c>
      <c r="V35" s="162">
        <f t="shared" si="23"/>
        <v>0</v>
      </c>
      <c r="W35" s="162">
        <f t="shared" si="24"/>
        <v>0</v>
      </c>
      <c r="X35" s="162">
        <f t="shared" si="25"/>
        <v>0</v>
      </c>
      <c r="Y35" s="162">
        <f t="shared" si="26"/>
        <v>0</v>
      </c>
      <c r="Z35" s="162">
        <f t="shared" si="27"/>
        <v>0</v>
      </c>
      <c r="AA35" s="162">
        <f t="shared" si="28"/>
        <v>0</v>
      </c>
    </row>
    <row r="36" spans="2:27" ht="23.25" customHeight="1" thickBot="1" x14ac:dyDescent="0.3">
      <c r="B36" s="30"/>
      <c r="C36" s="202"/>
      <c r="D36" s="179" t="s">
        <v>109</v>
      </c>
      <c r="E36" s="177" t="str">
        <f>IF(R36&lt;10.5,"OK","OVER")</f>
        <v>OK</v>
      </c>
      <c r="F36" s="178" t="str">
        <f t="shared" ref="F36" si="30">IF(S36&lt;10.5,"OK","OVER")</f>
        <v>OK</v>
      </c>
      <c r="G36" s="177" t="str">
        <f t="shared" ref="G36" si="31">IF(T36&lt;10.5,"OK","OVER")</f>
        <v>OK</v>
      </c>
      <c r="H36" s="178" t="str">
        <f t="shared" ref="H36" si="32">IF(U36&lt;10.5,"OK","OVER")</f>
        <v>OK</v>
      </c>
      <c r="I36" s="177" t="str">
        <f t="shared" ref="I36" si="33">IF(V36&lt;10.5,"OK","OVER")</f>
        <v>OK</v>
      </c>
      <c r="J36" s="178" t="str">
        <f t="shared" ref="J36" si="34">IF(W36&lt;10.5,"OK","OVER")</f>
        <v>OK</v>
      </c>
      <c r="K36" s="177" t="str">
        <f t="shared" ref="K36" si="35">IF(X36&lt;10.5,"OK","OVER")</f>
        <v>OK</v>
      </c>
      <c r="L36" s="178" t="str">
        <f t="shared" ref="L36" si="36">IF(Y36&lt;10.5,"OK","OVER")</f>
        <v>OK</v>
      </c>
      <c r="M36" s="177" t="str">
        <f t="shared" ref="M36" si="37">IF(Z36&lt;10.5,"OK","OVER")</f>
        <v>OK</v>
      </c>
      <c r="N36" s="178" t="str">
        <f t="shared" ref="N36" si="38">IF(AA36&lt;10.5,"OK","OVER")</f>
        <v>OK</v>
      </c>
      <c r="O36" s="30"/>
      <c r="R36" s="180">
        <f>SUM(R30:R35)</f>
        <v>0</v>
      </c>
      <c r="S36" s="180">
        <f t="shared" ref="S36" si="39">SUM(S30:S35)</f>
        <v>0</v>
      </c>
      <c r="T36" s="180">
        <f t="shared" ref="T36" si="40">SUM(T30:T35)</f>
        <v>0</v>
      </c>
      <c r="U36" s="180">
        <f t="shared" ref="U36" si="41">SUM(U30:U35)</f>
        <v>0</v>
      </c>
      <c r="V36" s="180">
        <f t="shared" ref="V36" si="42">SUM(V30:V35)</f>
        <v>0</v>
      </c>
      <c r="W36" s="180">
        <f t="shared" ref="W36" si="43">SUM(W30:W35)</f>
        <v>0</v>
      </c>
      <c r="X36" s="180">
        <f t="shared" ref="X36" si="44">SUM(X30:X35)</f>
        <v>0</v>
      </c>
      <c r="Y36" s="180">
        <f t="shared" ref="Y36" si="45">SUM(Y30:Y35)</f>
        <v>0</v>
      </c>
      <c r="Z36" s="180">
        <f t="shared" ref="Z36" si="46">SUM(Z30:Z35)</f>
        <v>0</v>
      </c>
      <c r="AA36" s="180">
        <f t="shared" ref="AA36" si="47">SUM(AA30:AA35)</f>
        <v>0</v>
      </c>
    </row>
    <row r="37" spans="2:27" ht="23.25" customHeight="1" thickBot="1" x14ac:dyDescent="0.3">
      <c r="B37" s="30"/>
      <c r="C37" s="197" t="s">
        <v>53</v>
      </c>
      <c r="D37" s="34" t="s">
        <v>48</v>
      </c>
      <c r="E37" s="32" t="str">
        <f>+E29</f>
        <v>Team 1</v>
      </c>
      <c r="F37" s="31" t="str">
        <f t="shared" ref="F37:N37" si="48">+F29</f>
        <v>Team 2</v>
      </c>
      <c r="G37" s="33" t="str">
        <f t="shared" si="48"/>
        <v>Team 3</v>
      </c>
      <c r="H37" s="31" t="str">
        <f t="shared" si="48"/>
        <v>Team 4</v>
      </c>
      <c r="I37" s="33" t="str">
        <f t="shared" si="48"/>
        <v>Team 5</v>
      </c>
      <c r="J37" s="31" t="str">
        <f t="shared" si="48"/>
        <v>Team 6</v>
      </c>
      <c r="K37" s="33" t="str">
        <f t="shared" si="48"/>
        <v>Team 7</v>
      </c>
      <c r="L37" s="31" t="str">
        <f t="shared" si="48"/>
        <v>Team 8</v>
      </c>
      <c r="M37" s="33" t="str">
        <f t="shared" si="48"/>
        <v>Team 9</v>
      </c>
      <c r="N37" s="31" t="str">
        <f t="shared" si="48"/>
        <v>Team 10</v>
      </c>
      <c r="O37" s="30"/>
    </row>
    <row r="38" spans="2:27" ht="23.25" customHeight="1" x14ac:dyDescent="0.25">
      <c r="B38" s="30"/>
      <c r="C38" s="198"/>
      <c r="D38" s="35" t="str">
        <f t="shared" ref="D38:D43" si="49">+D30</f>
        <v>Brand Trust</v>
      </c>
      <c r="E38" s="39"/>
      <c r="F38" s="40"/>
      <c r="G38" s="39"/>
      <c r="H38" s="40"/>
      <c r="I38" s="39"/>
      <c r="J38" s="40"/>
      <c r="K38" s="39"/>
      <c r="L38" s="40"/>
      <c r="M38" s="39"/>
      <c r="N38" s="40"/>
      <c r="O38" s="30"/>
      <c r="R38" s="162">
        <f>ABS(E30-E38)</f>
        <v>0</v>
      </c>
      <c r="S38" s="162">
        <f t="shared" ref="S38:S43" si="50">ABS(F30-F38)</f>
        <v>0</v>
      </c>
      <c r="T38" s="162">
        <f t="shared" ref="T38:T43" si="51">ABS(G30-G38)</f>
        <v>0</v>
      </c>
      <c r="U38" s="162">
        <f t="shared" ref="U38:U43" si="52">ABS(H30-H38)</f>
        <v>0</v>
      </c>
      <c r="V38" s="162">
        <f t="shared" ref="V38:V43" si="53">ABS(I30-I38)</f>
        <v>0</v>
      </c>
      <c r="W38" s="162">
        <f t="shared" ref="W38:W43" si="54">ABS(J30-J38)</f>
        <v>0</v>
      </c>
      <c r="X38" s="162">
        <f t="shared" ref="X38:X43" si="55">ABS(K30-K38)</f>
        <v>0</v>
      </c>
      <c r="Y38" s="162">
        <f t="shared" ref="Y38:Y43" si="56">ABS(L30-L38)</f>
        <v>0</v>
      </c>
      <c r="Z38" s="162">
        <f t="shared" ref="Z38:Z43" si="57">ABS(M30-M38)</f>
        <v>0</v>
      </c>
      <c r="AA38" s="162">
        <f t="shared" ref="AA38:AA43" si="58">ABS(N30-N38)</f>
        <v>0</v>
      </c>
    </row>
    <row r="39" spans="2:27" ht="23.25" customHeight="1" x14ac:dyDescent="0.25">
      <c r="B39" s="30"/>
      <c r="C39" s="198"/>
      <c r="D39" s="37" t="str">
        <f t="shared" si="49"/>
        <v>Customer Experience</v>
      </c>
      <c r="E39" s="41"/>
      <c r="F39" s="42"/>
      <c r="G39" s="41"/>
      <c r="H39" s="42"/>
      <c r="I39" s="41"/>
      <c r="J39" s="42"/>
      <c r="K39" s="41"/>
      <c r="L39" s="42"/>
      <c r="M39" s="41"/>
      <c r="N39" s="42"/>
      <c r="O39" s="30"/>
      <c r="R39" s="162">
        <f t="shared" ref="R39:R43" si="59">ABS(E31-E39)</f>
        <v>0</v>
      </c>
      <c r="S39" s="162">
        <f t="shared" si="50"/>
        <v>0</v>
      </c>
      <c r="T39" s="162">
        <f t="shared" si="51"/>
        <v>0</v>
      </c>
      <c r="U39" s="162">
        <f t="shared" si="52"/>
        <v>0</v>
      </c>
      <c r="V39" s="162">
        <f t="shared" si="53"/>
        <v>0</v>
      </c>
      <c r="W39" s="162">
        <f t="shared" si="54"/>
        <v>0</v>
      </c>
      <c r="X39" s="162">
        <f t="shared" si="55"/>
        <v>0</v>
      </c>
      <c r="Y39" s="162">
        <f t="shared" si="56"/>
        <v>0</v>
      </c>
      <c r="Z39" s="162">
        <f t="shared" si="57"/>
        <v>0</v>
      </c>
      <c r="AA39" s="162">
        <f t="shared" si="58"/>
        <v>0</v>
      </c>
    </row>
    <row r="40" spans="2:27" ht="23.25" customHeight="1" x14ac:dyDescent="0.25">
      <c r="B40" s="30"/>
      <c r="C40" s="198"/>
      <c r="D40" s="36" t="str">
        <f t="shared" si="49"/>
        <v>Product Choice</v>
      </c>
      <c r="E40" s="43"/>
      <c r="F40" s="44"/>
      <c r="G40" s="43"/>
      <c r="H40" s="44"/>
      <c r="I40" s="43"/>
      <c r="J40" s="44"/>
      <c r="K40" s="43"/>
      <c r="L40" s="44"/>
      <c r="M40" s="43"/>
      <c r="N40" s="44"/>
      <c r="O40" s="30"/>
      <c r="R40" s="162">
        <f t="shared" si="59"/>
        <v>0</v>
      </c>
      <c r="S40" s="162">
        <f t="shared" si="50"/>
        <v>0</v>
      </c>
      <c r="T40" s="162">
        <f t="shared" si="51"/>
        <v>0</v>
      </c>
      <c r="U40" s="162">
        <f t="shared" si="52"/>
        <v>0</v>
      </c>
      <c r="V40" s="162">
        <f t="shared" si="53"/>
        <v>0</v>
      </c>
      <c r="W40" s="162">
        <f t="shared" si="54"/>
        <v>0</v>
      </c>
      <c r="X40" s="162">
        <f t="shared" si="55"/>
        <v>0</v>
      </c>
      <c r="Y40" s="162">
        <f t="shared" si="56"/>
        <v>0</v>
      </c>
      <c r="Z40" s="162">
        <f t="shared" si="57"/>
        <v>0</v>
      </c>
      <c r="AA40" s="162">
        <f t="shared" si="58"/>
        <v>0</v>
      </c>
    </row>
    <row r="41" spans="2:27" ht="23.25" customHeight="1" x14ac:dyDescent="0.25">
      <c r="B41" s="30"/>
      <c r="C41" s="198"/>
      <c r="D41" s="37" t="str">
        <f t="shared" si="49"/>
        <v>Channel Choice</v>
      </c>
      <c r="E41" s="41"/>
      <c r="F41" s="42"/>
      <c r="G41" s="41"/>
      <c r="H41" s="42"/>
      <c r="I41" s="41"/>
      <c r="J41" s="42"/>
      <c r="K41" s="41"/>
      <c r="L41" s="42"/>
      <c r="M41" s="41"/>
      <c r="N41" s="42"/>
      <c r="O41" s="30"/>
      <c r="R41" s="162">
        <f t="shared" si="59"/>
        <v>0</v>
      </c>
      <c r="S41" s="162">
        <f t="shared" si="50"/>
        <v>0</v>
      </c>
      <c r="T41" s="162">
        <f t="shared" si="51"/>
        <v>0</v>
      </c>
      <c r="U41" s="162">
        <f t="shared" si="52"/>
        <v>0</v>
      </c>
      <c r="V41" s="162">
        <f t="shared" si="53"/>
        <v>0</v>
      </c>
      <c r="W41" s="162">
        <f t="shared" si="54"/>
        <v>0</v>
      </c>
      <c r="X41" s="162">
        <f t="shared" si="55"/>
        <v>0</v>
      </c>
      <c r="Y41" s="162">
        <f t="shared" si="56"/>
        <v>0</v>
      </c>
      <c r="Z41" s="162">
        <f t="shared" si="57"/>
        <v>0</v>
      </c>
      <c r="AA41" s="162">
        <f t="shared" si="58"/>
        <v>0</v>
      </c>
    </row>
    <row r="42" spans="2:27" ht="23.25" customHeight="1" x14ac:dyDescent="0.25">
      <c r="B42" s="30"/>
      <c r="C42" s="198"/>
      <c r="D42" s="36" t="str">
        <f t="shared" si="49"/>
        <v>Customer Relationship</v>
      </c>
      <c r="E42" s="43"/>
      <c r="F42" s="44"/>
      <c r="G42" s="43"/>
      <c r="H42" s="44"/>
      <c r="I42" s="43"/>
      <c r="J42" s="44"/>
      <c r="K42" s="43"/>
      <c r="L42" s="44"/>
      <c r="M42" s="43"/>
      <c r="N42" s="44"/>
      <c r="O42" s="30"/>
      <c r="R42" s="162">
        <f t="shared" si="59"/>
        <v>0</v>
      </c>
      <c r="S42" s="162">
        <f t="shared" si="50"/>
        <v>0</v>
      </c>
      <c r="T42" s="162">
        <f t="shared" si="51"/>
        <v>0</v>
      </c>
      <c r="U42" s="162">
        <f t="shared" si="52"/>
        <v>0</v>
      </c>
      <c r="V42" s="162">
        <f t="shared" si="53"/>
        <v>0</v>
      </c>
      <c r="W42" s="162">
        <f t="shared" si="54"/>
        <v>0</v>
      </c>
      <c r="X42" s="162">
        <f t="shared" si="55"/>
        <v>0</v>
      </c>
      <c r="Y42" s="162">
        <f t="shared" si="56"/>
        <v>0</v>
      </c>
      <c r="Z42" s="162">
        <f t="shared" si="57"/>
        <v>0</v>
      </c>
      <c r="AA42" s="162">
        <f t="shared" si="58"/>
        <v>0</v>
      </c>
    </row>
    <row r="43" spans="2:27" ht="23.25" customHeight="1" thickBot="1" x14ac:dyDescent="0.3">
      <c r="B43" s="30"/>
      <c r="C43" s="198"/>
      <c r="D43" s="38" t="str">
        <f t="shared" si="49"/>
        <v>Price/Profit Margin</v>
      </c>
      <c r="E43" s="45"/>
      <c r="F43" s="46"/>
      <c r="G43" s="45"/>
      <c r="H43" s="46"/>
      <c r="I43" s="45"/>
      <c r="J43" s="46"/>
      <c r="K43" s="45"/>
      <c r="L43" s="46"/>
      <c r="M43" s="45"/>
      <c r="N43" s="46"/>
      <c r="O43" s="30"/>
      <c r="R43" s="162">
        <f t="shared" si="59"/>
        <v>0</v>
      </c>
      <c r="S43" s="162">
        <f t="shared" si="50"/>
        <v>0</v>
      </c>
      <c r="T43" s="162">
        <f t="shared" si="51"/>
        <v>0</v>
      </c>
      <c r="U43" s="162">
        <f t="shared" si="52"/>
        <v>0</v>
      </c>
      <c r="V43" s="162">
        <f t="shared" si="53"/>
        <v>0</v>
      </c>
      <c r="W43" s="162">
        <f t="shared" si="54"/>
        <v>0</v>
      </c>
      <c r="X43" s="162">
        <f t="shared" si="55"/>
        <v>0</v>
      </c>
      <c r="Y43" s="162">
        <f t="shared" si="56"/>
        <v>0</v>
      </c>
      <c r="Z43" s="162">
        <f t="shared" si="57"/>
        <v>0</v>
      </c>
      <c r="AA43" s="162">
        <f t="shared" si="58"/>
        <v>0</v>
      </c>
    </row>
    <row r="44" spans="2:27" ht="23.25" customHeight="1" thickBot="1" x14ac:dyDescent="0.3">
      <c r="B44" s="30"/>
      <c r="C44" s="199"/>
      <c r="D44" s="179" t="s">
        <v>109</v>
      </c>
      <c r="E44" s="177" t="str">
        <f>IF(R44&lt;10.5,"OK","OVER")</f>
        <v>OK</v>
      </c>
      <c r="F44" s="178" t="str">
        <f t="shared" ref="F44" si="60">IF(S44&lt;10.5,"OK","OVER")</f>
        <v>OK</v>
      </c>
      <c r="G44" s="177" t="str">
        <f t="shared" ref="G44" si="61">IF(T44&lt;10.5,"OK","OVER")</f>
        <v>OK</v>
      </c>
      <c r="H44" s="178" t="str">
        <f t="shared" ref="H44" si="62">IF(U44&lt;10.5,"OK","OVER")</f>
        <v>OK</v>
      </c>
      <c r="I44" s="177" t="str">
        <f t="shared" ref="I44" si="63">IF(V44&lt;10.5,"OK","OVER")</f>
        <v>OK</v>
      </c>
      <c r="J44" s="178" t="str">
        <f t="shared" ref="J44" si="64">IF(W44&lt;10.5,"OK","OVER")</f>
        <v>OK</v>
      </c>
      <c r="K44" s="177" t="str">
        <f t="shared" ref="K44" si="65">IF(X44&lt;10.5,"OK","OVER")</f>
        <v>OK</v>
      </c>
      <c r="L44" s="178" t="str">
        <f t="shared" ref="L44" si="66">IF(Y44&lt;10.5,"OK","OVER")</f>
        <v>OK</v>
      </c>
      <c r="M44" s="177" t="str">
        <f t="shared" ref="M44" si="67">IF(Z44&lt;10.5,"OK","OVER")</f>
        <v>OK</v>
      </c>
      <c r="N44" s="178" t="str">
        <f t="shared" ref="N44" si="68">IF(AA44&lt;10.5,"OK","OVER")</f>
        <v>OK</v>
      </c>
      <c r="O44" s="30"/>
      <c r="R44" s="180">
        <f>SUM(R38:R43)</f>
        <v>0</v>
      </c>
      <c r="S44" s="180">
        <f t="shared" ref="S44" si="69">SUM(S38:S43)</f>
        <v>0</v>
      </c>
      <c r="T44" s="180">
        <f t="shared" ref="T44" si="70">SUM(T38:T43)</f>
        <v>0</v>
      </c>
      <c r="U44" s="180">
        <f t="shared" ref="U44" si="71">SUM(U38:U43)</f>
        <v>0</v>
      </c>
      <c r="V44" s="180">
        <f t="shared" ref="V44" si="72">SUM(V38:V43)</f>
        <v>0</v>
      </c>
      <c r="W44" s="180">
        <f t="shared" ref="W44" si="73">SUM(W38:W43)</f>
        <v>0</v>
      </c>
      <c r="X44" s="180">
        <f t="shared" ref="X44" si="74">SUM(X38:X43)</f>
        <v>0</v>
      </c>
      <c r="Y44" s="180">
        <f t="shared" ref="Y44" si="75">SUM(Y38:Y43)</f>
        <v>0</v>
      </c>
      <c r="Z44" s="180">
        <f t="shared" ref="Z44" si="76">SUM(Z38:Z43)</f>
        <v>0</v>
      </c>
      <c r="AA44" s="180">
        <f t="shared" ref="AA44" si="77">SUM(AA38:AA43)</f>
        <v>0</v>
      </c>
    </row>
    <row r="45" spans="2:27" ht="23.25" customHeight="1" thickBot="1" x14ac:dyDescent="0.3">
      <c r="B45" s="30"/>
      <c r="C45" s="200" t="s">
        <v>54</v>
      </c>
      <c r="D45" s="34" t="s">
        <v>48</v>
      </c>
      <c r="E45" s="32" t="str">
        <f>+E37</f>
        <v>Team 1</v>
      </c>
      <c r="F45" s="31" t="str">
        <f t="shared" ref="F45:N45" si="78">+F37</f>
        <v>Team 2</v>
      </c>
      <c r="G45" s="33" t="str">
        <f t="shared" si="78"/>
        <v>Team 3</v>
      </c>
      <c r="H45" s="31" t="str">
        <f t="shared" si="78"/>
        <v>Team 4</v>
      </c>
      <c r="I45" s="33" t="str">
        <f t="shared" si="78"/>
        <v>Team 5</v>
      </c>
      <c r="J45" s="31" t="str">
        <f t="shared" si="78"/>
        <v>Team 6</v>
      </c>
      <c r="K45" s="33" t="str">
        <f t="shared" si="78"/>
        <v>Team 7</v>
      </c>
      <c r="L45" s="31" t="str">
        <f t="shared" si="78"/>
        <v>Team 8</v>
      </c>
      <c r="M45" s="33" t="str">
        <f t="shared" si="78"/>
        <v>Team 9</v>
      </c>
      <c r="N45" s="31" t="str">
        <f t="shared" si="78"/>
        <v>Team 10</v>
      </c>
      <c r="O45" s="30"/>
    </row>
    <row r="46" spans="2:27" ht="23.25" customHeight="1" x14ac:dyDescent="0.25">
      <c r="B46" s="30"/>
      <c r="C46" s="201"/>
      <c r="D46" s="35" t="str">
        <f t="shared" ref="D46:D51" si="79">+D38</f>
        <v>Brand Trust</v>
      </c>
      <c r="E46" s="39"/>
      <c r="F46" s="40"/>
      <c r="G46" s="39"/>
      <c r="H46" s="40"/>
      <c r="I46" s="39"/>
      <c r="J46" s="40"/>
      <c r="K46" s="39"/>
      <c r="L46" s="40"/>
      <c r="M46" s="39"/>
      <c r="N46" s="40"/>
      <c r="O46" s="30"/>
      <c r="R46" s="162">
        <f>ABS(E38-E46)</f>
        <v>0</v>
      </c>
      <c r="S46" s="162">
        <f t="shared" ref="S46:S51" si="80">ABS(F38-F46)</f>
        <v>0</v>
      </c>
      <c r="T46" s="162">
        <f t="shared" ref="T46:T51" si="81">ABS(G38-G46)</f>
        <v>0</v>
      </c>
      <c r="U46" s="162">
        <f t="shared" ref="U46:U51" si="82">ABS(H38-H46)</f>
        <v>0</v>
      </c>
      <c r="V46" s="162">
        <f t="shared" ref="V46:V51" si="83">ABS(I38-I46)</f>
        <v>0</v>
      </c>
      <c r="W46" s="162">
        <f t="shared" ref="W46:W51" si="84">ABS(J38-J46)</f>
        <v>0</v>
      </c>
      <c r="X46" s="162">
        <f t="shared" ref="X46:X51" si="85">ABS(K38-K46)</f>
        <v>0</v>
      </c>
      <c r="Y46" s="162">
        <f t="shared" ref="Y46:Y51" si="86">ABS(L38-L46)</f>
        <v>0</v>
      </c>
      <c r="Z46" s="162">
        <f t="shared" ref="Z46:Z51" si="87">ABS(M38-M46)</f>
        <v>0</v>
      </c>
      <c r="AA46" s="162">
        <f t="shared" ref="AA46:AA51" si="88">ABS(N38-N46)</f>
        <v>0</v>
      </c>
    </row>
    <row r="47" spans="2:27" ht="23.25" customHeight="1" x14ac:dyDescent="0.25">
      <c r="B47" s="30"/>
      <c r="C47" s="201"/>
      <c r="D47" s="37" t="str">
        <f t="shared" si="79"/>
        <v>Customer Experience</v>
      </c>
      <c r="E47" s="41"/>
      <c r="F47" s="42"/>
      <c r="G47" s="41"/>
      <c r="H47" s="42"/>
      <c r="I47" s="41"/>
      <c r="J47" s="42"/>
      <c r="K47" s="41"/>
      <c r="L47" s="42"/>
      <c r="M47" s="41"/>
      <c r="N47" s="42"/>
      <c r="O47" s="30"/>
      <c r="R47" s="162">
        <f t="shared" ref="R47:R51" si="89">ABS(E39-E47)</f>
        <v>0</v>
      </c>
      <c r="S47" s="162">
        <f t="shared" si="80"/>
        <v>0</v>
      </c>
      <c r="T47" s="162">
        <f t="shared" si="81"/>
        <v>0</v>
      </c>
      <c r="U47" s="162">
        <f t="shared" si="82"/>
        <v>0</v>
      </c>
      <c r="V47" s="162">
        <f t="shared" si="83"/>
        <v>0</v>
      </c>
      <c r="W47" s="162">
        <f t="shared" si="84"/>
        <v>0</v>
      </c>
      <c r="X47" s="162">
        <f t="shared" si="85"/>
        <v>0</v>
      </c>
      <c r="Y47" s="162">
        <f t="shared" si="86"/>
        <v>0</v>
      </c>
      <c r="Z47" s="162">
        <f t="shared" si="87"/>
        <v>0</v>
      </c>
      <c r="AA47" s="162">
        <f t="shared" si="88"/>
        <v>0</v>
      </c>
    </row>
    <row r="48" spans="2:27" ht="23.25" customHeight="1" x14ac:dyDescent="0.25">
      <c r="B48" s="30"/>
      <c r="C48" s="201"/>
      <c r="D48" s="36" t="str">
        <f t="shared" si="79"/>
        <v>Product Choice</v>
      </c>
      <c r="E48" s="43"/>
      <c r="F48" s="44"/>
      <c r="G48" s="43"/>
      <c r="H48" s="44"/>
      <c r="I48" s="43"/>
      <c r="J48" s="44"/>
      <c r="K48" s="43"/>
      <c r="L48" s="44"/>
      <c r="M48" s="43"/>
      <c r="N48" s="44"/>
      <c r="O48" s="30"/>
      <c r="R48" s="162">
        <f t="shared" si="89"/>
        <v>0</v>
      </c>
      <c r="S48" s="162">
        <f t="shared" si="80"/>
        <v>0</v>
      </c>
      <c r="T48" s="162">
        <f t="shared" si="81"/>
        <v>0</v>
      </c>
      <c r="U48" s="162">
        <f t="shared" si="82"/>
        <v>0</v>
      </c>
      <c r="V48" s="162">
        <f t="shared" si="83"/>
        <v>0</v>
      </c>
      <c r="W48" s="162">
        <f t="shared" si="84"/>
        <v>0</v>
      </c>
      <c r="X48" s="162">
        <f t="shared" si="85"/>
        <v>0</v>
      </c>
      <c r="Y48" s="162">
        <f t="shared" si="86"/>
        <v>0</v>
      </c>
      <c r="Z48" s="162">
        <f t="shared" si="87"/>
        <v>0</v>
      </c>
      <c r="AA48" s="162">
        <f t="shared" si="88"/>
        <v>0</v>
      </c>
    </row>
    <row r="49" spans="2:27" ht="23.25" customHeight="1" x14ac:dyDescent="0.25">
      <c r="B49" s="30"/>
      <c r="C49" s="201"/>
      <c r="D49" s="37" t="str">
        <f t="shared" si="79"/>
        <v>Channel Choice</v>
      </c>
      <c r="E49" s="41"/>
      <c r="F49" s="42"/>
      <c r="G49" s="41"/>
      <c r="H49" s="42"/>
      <c r="I49" s="41"/>
      <c r="J49" s="42"/>
      <c r="K49" s="41"/>
      <c r="L49" s="42"/>
      <c r="M49" s="41"/>
      <c r="N49" s="42"/>
      <c r="O49" s="30"/>
      <c r="R49" s="162">
        <f t="shared" si="89"/>
        <v>0</v>
      </c>
      <c r="S49" s="162">
        <f t="shared" si="80"/>
        <v>0</v>
      </c>
      <c r="T49" s="162">
        <f t="shared" si="81"/>
        <v>0</v>
      </c>
      <c r="U49" s="162">
        <f t="shared" si="82"/>
        <v>0</v>
      </c>
      <c r="V49" s="162">
        <f t="shared" si="83"/>
        <v>0</v>
      </c>
      <c r="W49" s="162">
        <f t="shared" si="84"/>
        <v>0</v>
      </c>
      <c r="X49" s="162">
        <f t="shared" si="85"/>
        <v>0</v>
      </c>
      <c r="Y49" s="162">
        <f t="shared" si="86"/>
        <v>0</v>
      </c>
      <c r="Z49" s="162">
        <f t="shared" si="87"/>
        <v>0</v>
      </c>
      <c r="AA49" s="162">
        <f t="shared" si="88"/>
        <v>0</v>
      </c>
    </row>
    <row r="50" spans="2:27" ht="23.25" customHeight="1" x14ac:dyDescent="0.25">
      <c r="B50" s="30"/>
      <c r="C50" s="201"/>
      <c r="D50" s="36" t="str">
        <f t="shared" si="79"/>
        <v>Customer Relationship</v>
      </c>
      <c r="E50" s="43"/>
      <c r="F50" s="44"/>
      <c r="G50" s="43"/>
      <c r="H50" s="44"/>
      <c r="I50" s="43"/>
      <c r="J50" s="44"/>
      <c r="K50" s="43"/>
      <c r="L50" s="44"/>
      <c r="M50" s="43"/>
      <c r="N50" s="44"/>
      <c r="O50" s="30"/>
      <c r="R50" s="162">
        <f t="shared" si="89"/>
        <v>0</v>
      </c>
      <c r="S50" s="162">
        <f t="shared" si="80"/>
        <v>0</v>
      </c>
      <c r="T50" s="162">
        <f t="shared" si="81"/>
        <v>0</v>
      </c>
      <c r="U50" s="162">
        <f t="shared" si="82"/>
        <v>0</v>
      </c>
      <c r="V50" s="162">
        <f t="shared" si="83"/>
        <v>0</v>
      </c>
      <c r="W50" s="162">
        <f t="shared" si="84"/>
        <v>0</v>
      </c>
      <c r="X50" s="162">
        <f t="shared" si="85"/>
        <v>0</v>
      </c>
      <c r="Y50" s="162">
        <f t="shared" si="86"/>
        <v>0</v>
      </c>
      <c r="Z50" s="162">
        <f t="shared" si="87"/>
        <v>0</v>
      </c>
      <c r="AA50" s="162">
        <f t="shared" si="88"/>
        <v>0</v>
      </c>
    </row>
    <row r="51" spans="2:27" ht="23.25" customHeight="1" thickBot="1" x14ac:dyDescent="0.3">
      <c r="B51" s="30"/>
      <c r="C51" s="201"/>
      <c r="D51" s="38" t="str">
        <f t="shared" si="79"/>
        <v>Price/Profit Margin</v>
      </c>
      <c r="E51" s="45"/>
      <c r="F51" s="46"/>
      <c r="G51" s="45"/>
      <c r="H51" s="46"/>
      <c r="I51" s="45"/>
      <c r="J51" s="46"/>
      <c r="K51" s="45"/>
      <c r="L51" s="46"/>
      <c r="M51" s="45"/>
      <c r="N51" s="46"/>
      <c r="O51" s="30"/>
      <c r="R51" s="162">
        <f t="shared" si="89"/>
        <v>0</v>
      </c>
      <c r="S51" s="162">
        <f t="shared" si="80"/>
        <v>0</v>
      </c>
      <c r="T51" s="162">
        <f t="shared" si="81"/>
        <v>0</v>
      </c>
      <c r="U51" s="162">
        <f t="shared" si="82"/>
        <v>0</v>
      </c>
      <c r="V51" s="162">
        <f t="shared" si="83"/>
        <v>0</v>
      </c>
      <c r="W51" s="162">
        <f t="shared" si="84"/>
        <v>0</v>
      </c>
      <c r="X51" s="162">
        <f t="shared" si="85"/>
        <v>0</v>
      </c>
      <c r="Y51" s="162">
        <f t="shared" si="86"/>
        <v>0</v>
      </c>
      <c r="Z51" s="162">
        <f t="shared" si="87"/>
        <v>0</v>
      </c>
      <c r="AA51" s="162">
        <f t="shared" si="88"/>
        <v>0</v>
      </c>
    </row>
    <row r="52" spans="2:27" ht="23.25" customHeight="1" thickBot="1" x14ac:dyDescent="0.3">
      <c r="B52" s="30"/>
      <c r="C52" s="202"/>
      <c r="D52" s="179" t="s">
        <v>109</v>
      </c>
      <c r="E52" s="177" t="str">
        <f>IF(R52&lt;10.5,"OK","OVER")</f>
        <v>OK</v>
      </c>
      <c r="F52" s="178" t="str">
        <f t="shared" ref="F52" si="90">IF(S52&lt;10.5,"OK","OVER")</f>
        <v>OK</v>
      </c>
      <c r="G52" s="177" t="str">
        <f t="shared" ref="G52" si="91">IF(T52&lt;10.5,"OK","OVER")</f>
        <v>OK</v>
      </c>
      <c r="H52" s="178" t="str">
        <f t="shared" ref="H52" si="92">IF(U52&lt;10.5,"OK","OVER")</f>
        <v>OK</v>
      </c>
      <c r="I52" s="177" t="str">
        <f t="shared" ref="I52" si="93">IF(V52&lt;10.5,"OK","OVER")</f>
        <v>OK</v>
      </c>
      <c r="J52" s="178" t="str">
        <f t="shared" ref="J52" si="94">IF(W52&lt;10.5,"OK","OVER")</f>
        <v>OK</v>
      </c>
      <c r="K52" s="177" t="str">
        <f t="shared" ref="K52" si="95">IF(X52&lt;10.5,"OK","OVER")</f>
        <v>OK</v>
      </c>
      <c r="L52" s="178" t="str">
        <f t="shared" ref="L52" si="96">IF(Y52&lt;10.5,"OK","OVER")</f>
        <v>OK</v>
      </c>
      <c r="M52" s="177" t="str">
        <f t="shared" ref="M52" si="97">IF(Z52&lt;10.5,"OK","OVER")</f>
        <v>OK</v>
      </c>
      <c r="N52" s="178" t="str">
        <f t="shared" ref="N52" si="98">IF(AA52&lt;10.5,"OK","OVER")</f>
        <v>OK</v>
      </c>
      <c r="O52" s="30"/>
      <c r="R52" s="180">
        <f>SUM(R46:R51)</f>
        <v>0</v>
      </c>
      <c r="S52" s="180">
        <f t="shared" ref="S52" si="99">SUM(S46:S51)</f>
        <v>0</v>
      </c>
      <c r="T52" s="180">
        <f t="shared" ref="T52" si="100">SUM(T46:T51)</f>
        <v>0</v>
      </c>
      <c r="U52" s="180">
        <f t="shared" ref="U52" si="101">SUM(U46:U51)</f>
        <v>0</v>
      </c>
      <c r="V52" s="180">
        <f t="shared" ref="V52" si="102">SUM(V46:V51)</f>
        <v>0</v>
      </c>
      <c r="W52" s="180">
        <f t="shared" ref="W52" si="103">SUM(W46:W51)</f>
        <v>0</v>
      </c>
      <c r="X52" s="180">
        <f t="shared" ref="X52" si="104">SUM(X46:X51)</f>
        <v>0</v>
      </c>
      <c r="Y52" s="180">
        <f t="shared" ref="Y52" si="105">SUM(Y46:Y51)</f>
        <v>0</v>
      </c>
      <c r="Z52" s="180">
        <f t="shared" ref="Z52" si="106">SUM(Z46:Z51)</f>
        <v>0</v>
      </c>
      <c r="AA52" s="180">
        <f t="shared" ref="AA52" si="107">SUM(AA46:AA51)</f>
        <v>0</v>
      </c>
    </row>
    <row r="53" spans="2:27" ht="23.25" customHeight="1" thickBot="1" x14ac:dyDescent="0.3">
      <c r="B53" s="30"/>
      <c r="C53" s="197" t="s">
        <v>55</v>
      </c>
      <c r="D53" s="34" t="s">
        <v>48</v>
      </c>
      <c r="E53" s="32" t="str">
        <f>+E45</f>
        <v>Team 1</v>
      </c>
      <c r="F53" s="31" t="str">
        <f t="shared" ref="F53:N53" si="108">+F45</f>
        <v>Team 2</v>
      </c>
      <c r="G53" s="33" t="str">
        <f t="shared" si="108"/>
        <v>Team 3</v>
      </c>
      <c r="H53" s="31" t="str">
        <f t="shared" si="108"/>
        <v>Team 4</v>
      </c>
      <c r="I53" s="33" t="str">
        <f t="shared" si="108"/>
        <v>Team 5</v>
      </c>
      <c r="J53" s="31" t="str">
        <f t="shared" si="108"/>
        <v>Team 6</v>
      </c>
      <c r="K53" s="33" t="str">
        <f t="shared" si="108"/>
        <v>Team 7</v>
      </c>
      <c r="L53" s="31" t="str">
        <f t="shared" si="108"/>
        <v>Team 8</v>
      </c>
      <c r="M53" s="33" t="str">
        <f t="shared" si="108"/>
        <v>Team 9</v>
      </c>
      <c r="N53" s="31" t="str">
        <f t="shared" si="108"/>
        <v>Team 10</v>
      </c>
      <c r="O53" s="30"/>
    </row>
    <row r="54" spans="2:27" ht="23.25" customHeight="1" x14ac:dyDescent="0.25">
      <c r="B54" s="30"/>
      <c r="C54" s="198"/>
      <c r="D54" s="35" t="str">
        <f t="shared" ref="D54:D59" si="109">+D46</f>
        <v>Brand Trust</v>
      </c>
      <c r="E54" s="39"/>
      <c r="F54" s="40"/>
      <c r="G54" s="39"/>
      <c r="H54" s="40"/>
      <c r="I54" s="39"/>
      <c r="J54" s="40"/>
      <c r="K54" s="39"/>
      <c r="L54" s="40"/>
      <c r="M54" s="39"/>
      <c r="N54" s="40"/>
      <c r="O54" s="30"/>
      <c r="R54" s="162">
        <f>ABS(E46-E54)</f>
        <v>0</v>
      </c>
      <c r="S54" s="162">
        <f t="shared" ref="S54:S59" si="110">ABS(F46-F54)</f>
        <v>0</v>
      </c>
      <c r="T54" s="162">
        <f t="shared" ref="T54:T59" si="111">ABS(G46-G54)</f>
        <v>0</v>
      </c>
      <c r="U54" s="162">
        <f t="shared" ref="U54:U59" si="112">ABS(H46-H54)</f>
        <v>0</v>
      </c>
      <c r="V54" s="162">
        <f t="shared" ref="V54:V59" si="113">ABS(I46-I54)</f>
        <v>0</v>
      </c>
      <c r="W54" s="162">
        <f t="shared" ref="W54:W59" si="114">ABS(J46-J54)</f>
        <v>0</v>
      </c>
      <c r="X54" s="162">
        <f t="shared" ref="X54:X59" si="115">ABS(K46-K54)</f>
        <v>0</v>
      </c>
      <c r="Y54" s="162">
        <f t="shared" ref="Y54:Y59" si="116">ABS(L46-L54)</f>
        <v>0</v>
      </c>
      <c r="Z54" s="162">
        <f t="shared" ref="Z54:Z59" si="117">ABS(M46-M54)</f>
        <v>0</v>
      </c>
      <c r="AA54" s="162">
        <f t="shared" ref="AA54:AA58" si="118">ABS(N46-N54)</f>
        <v>0</v>
      </c>
    </row>
    <row r="55" spans="2:27" ht="23.25" customHeight="1" x14ac:dyDescent="0.25">
      <c r="B55" s="30"/>
      <c r="C55" s="198"/>
      <c r="D55" s="37" t="str">
        <f t="shared" si="109"/>
        <v>Customer Experience</v>
      </c>
      <c r="E55" s="41"/>
      <c r="F55" s="42"/>
      <c r="G55" s="41"/>
      <c r="H55" s="42"/>
      <c r="I55" s="41"/>
      <c r="J55" s="42"/>
      <c r="K55" s="41"/>
      <c r="L55" s="42"/>
      <c r="M55" s="41"/>
      <c r="N55" s="42"/>
      <c r="O55" s="30"/>
      <c r="R55" s="162">
        <f t="shared" ref="R55:R59" si="119">ABS(E47-E55)</f>
        <v>0</v>
      </c>
      <c r="S55" s="162">
        <f t="shared" si="110"/>
        <v>0</v>
      </c>
      <c r="T55" s="162">
        <f t="shared" si="111"/>
        <v>0</v>
      </c>
      <c r="U55" s="162">
        <f t="shared" si="112"/>
        <v>0</v>
      </c>
      <c r="V55" s="162">
        <f t="shared" si="113"/>
        <v>0</v>
      </c>
      <c r="W55" s="162">
        <f t="shared" si="114"/>
        <v>0</v>
      </c>
      <c r="X55" s="162">
        <f t="shared" si="115"/>
        <v>0</v>
      </c>
      <c r="Y55" s="162">
        <f t="shared" si="116"/>
        <v>0</v>
      </c>
      <c r="Z55" s="162">
        <f t="shared" si="117"/>
        <v>0</v>
      </c>
      <c r="AA55" s="162">
        <f t="shared" si="118"/>
        <v>0</v>
      </c>
    </row>
    <row r="56" spans="2:27" ht="23.25" customHeight="1" x14ac:dyDescent="0.25">
      <c r="B56" s="30"/>
      <c r="C56" s="198"/>
      <c r="D56" s="36" t="str">
        <f t="shared" si="109"/>
        <v>Product Choice</v>
      </c>
      <c r="E56" s="43"/>
      <c r="F56" s="44"/>
      <c r="G56" s="43"/>
      <c r="H56" s="44"/>
      <c r="I56" s="43"/>
      <c r="J56" s="44"/>
      <c r="K56" s="43"/>
      <c r="L56" s="44"/>
      <c r="M56" s="43"/>
      <c r="N56" s="44"/>
      <c r="O56" s="30"/>
      <c r="R56" s="162">
        <f t="shared" si="119"/>
        <v>0</v>
      </c>
      <c r="S56" s="162">
        <f t="shared" si="110"/>
        <v>0</v>
      </c>
      <c r="T56" s="162">
        <f t="shared" si="111"/>
        <v>0</v>
      </c>
      <c r="U56" s="162">
        <f t="shared" si="112"/>
        <v>0</v>
      </c>
      <c r="V56" s="162">
        <f t="shared" si="113"/>
        <v>0</v>
      </c>
      <c r="W56" s="162">
        <f t="shared" si="114"/>
        <v>0</v>
      </c>
      <c r="X56" s="162">
        <f t="shared" si="115"/>
        <v>0</v>
      </c>
      <c r="Y56" s="162">
        <f t="shared" si="116"/>
        <v>0</v>
      </c>
      <c r="Z56" s="162">
        <f t="shared" si="117"/>
        <v>0</v>
      </c>
      <c r="AA56" s="162">
        <f t="shared" si="118"/>
        <v>0</v>
      </c>
    </row>
    <row r="57" spans="2:27" ht="23.25" customHeight="1" x14ac:dyDescent="0.25">
      <c r="B57" s="30"/>
      <c r="C57" s="198"/>
      <c r="D57" s="37" t="str">
        <f t="shared" si="109"/>
        <v>Channel Choice</v>
      </c>
      <c r="E57" s="41"/>
      <c r="F57" s="42"/>
      <c r="G57" s="41"/>
      <c r="H57" s="42"/>
      <c r="I57" s="41"/>
      <c r="J57" s="42"/>
      <c r="K57" s="41"/>
      <c r="L57" s="42"/>
      <c r="M57" s="41"/>
      <c r="N57" s="42"/>
      <c r="O57" s="30"/>
      <c r="R57" s="162">
        <f t="shared" si="119"/>
        <v>0</v>
      </c>
      <c r="S57" s="162">
        <f t="shared" si="110"/>
        <v>0</v>
      </c>
      <c r="T57" s="162">
        <f t="shared" si="111"/>
        <v>0</v>
      </c>
      <c r="U57" s="162">
        <f t="shared" si="112"/>
        <v>0</v>
      </c>
      <c r="V57" s="162">
        <f t="shared" si="113"/>
        <v>0</v>
      </c>
      <c r="W57" s="162">
        <f t="shared" si="114"/>
        <v>0</v>
      </c>
      <c r="X57" s="162">
        <f t="shared" si="115"/>
        <v>0</v>
      </c>
      <c r="Y57" s="162">
        <f t="shared" si="116"/>
        <v>0</v>
      </c>
      <c r="Z57" s="162">
        <f t="shared" si="117"/>
        <v>0</v>
      </c>
      <c r="AA57" s="162">
        <f t="shared" si="118"/>
        <v>0</v>
      </c>
    </row>
    <row r="58" spans="2:27" ht="23.25" customHeight="1" x14ac:dyDescent="0.25">
      <c r="B58" s="30"/>
      <c r="C58" s="198"/>
      <c r="D58" s="36" t="str">
        <f t="shared" si="109"/>
        <v>Customer Relationship</v>
      </c>
      <c r="E58" s="43"/>
      <c r="F58" s="44"/>
      <c r="G58" s="43"/>
      <c r="H58" s="44"/>
      <c r="I58" s="43"/>
      <c r="J58" s="44"/>
      <c r="K58" s="43"/>
      <c r="L58" s="44"/>
      <c r="M58" s="43"/>
      <c r="N58" s="44"/>
      <c r="O58" s="30"/>
      <c r="R58" s="162">
        <f t="shared" si="119"/>
        <v>0</v>
      </c>
      <c r="S58" s="162">
        <f t="shared" si="110"/>
        <v>0</v>
      </c>
      <c r="T58" s="162">
        <f t="shared" si="111"/>
        <v>0</v>
      </c>
      <c r="U58" s="162">
        <f t="shared" si="112"/>
        <v>0</v>
      </c>
      <c r="V58" s="162">
        <f t="shared" si="113"/>
        <v>0</v>
      </c>
      <c r="W58" s="162">
        <f t="shared" si="114"/>
        <v>0</v>
      </c>
      <c r="X58" s="162">
        <f t="shared" si="115"/>
        <v>0</v>
      </c>
      <c r="Y58" s="162">
        <f t="shared" si="116"/>
        <v>0</v>
      </c>
      <c r="Z58" s="162">
        <f t="shared" si="117"/>
        <v>0</v>
      </c>
      <c r="AA58" s="162">
        <f t="shared" si="118"/>
        <v>0</v>
      </c>
    </row>
    <row r="59" spans="2:27" ht="23.25" customHeight="1" thickBot="1" x14ac:dyDescent="0.3">
      <c r="B59" s="30"/>
      <c r="C59" s="198"/>
      <c r="D59" s="38" t="str">
        <f t="shared" si="109"/>
        <v>Price/Profit Margin</v>
      </c>
      <c r="E59" s="45"/>
      <c r="F59" s="46"/>
      <c r="G59" s="45"/>
      <c r="H59" s="46"/>
      <c r="I59" s="45"/>
      <c r="J59" s="46"/>
      <c r="K59" s="45"/>
      <c r="L59" s="46"/>
      <c r="M59" s="45"/>
      <c r="N59" s="46"/>
      <c r="O59" s="30"/>
      <c r="R59" s="162">
        <f t="shared" si="119"/>
        <v>0</v>
      </c>
      <c r="S59" s="162">
        <f t="shared" si="110"/>
        <v>0</v>
      </c>
      <c r="T59" s="162">
        <f t="shared" si="111"/>
        <v>0</v>
      </c>
      <c r="U59" s="162">
        <f t="shared" si="112"/>
        <v>0</v>
      </c>
      <c r="V59" s="162">
        <f t="shared" si="113"/>
        <v>0</v>
      </c>
      <c r="W59" s="162">
        <f t="shared" si="114"/>
        <v>0</v>
      </c>
      <c r="X59" s="162">
        <f t="shared" si="115"/>
        <v>0</v>
      </c>
      <c r="Y59" s="162">
        <f t="shared" si="116"/>
        <v>0</v>
      </c>
      <c r="Z59" s="162">
        <f t="shared" si="117"/>
        <v>0</v>
      </c>
      <c r="AA59" s="162">
        <f>ABS(N51-N59)</f>
        <v>0</v>
      </c>
    </row>
    <row r="60" spans="2:27" ht="23.25" customHeight="1" thickBot="1" x14ac:dyDescent="0.3">
      <c r="B60" s="30"/>
      <c r="C60" s="199"/>
      <c r="D60" s="179" t="s">
        <v>109</v>
      </c>
      <c r="E60" s="177" t="str">
        <f>IF(R60&lt;10.5,"OK","OVER")</f>
        <v>OK</v>
      </c>
      <c r="F60" s="178" t="str">
        <f t="shared" ref="F60" si="120">IF(S60&lt;10.5,"OK","OVER")</f>
        <v>OK</v>
      </c>
      <c r="G60" s="177" t="str">
        <f t="shared" ref="G60" si="121">IF(T60&lt;10.5,"OK","OVER")</f>
        <v>OK</v>
      </c>
      <c r="H60" s="178" t="str">
        <f t="shared" ref="H60" si="122">IF(U60&lt;10.5,"OK","OVER")</f>
        <v>OK</v>
      </c>
      <c r="I60" s="177" t="str">
        <f t="shared" ref="I60" si="123">IF(V60&lt;10.5,"OK","OVER")</f>
        <v>OK</v>
      </c>
      <c r="J60" s="178" t="str">
        <f t="shared" ref="J60" si="124">IF(W60&lt;10.5,"OK","OVER")</f>
        <v>OK</v>
      </c>
      <c r="K60" s="177" t="str">
        <f t="shared" ref="K60" si="125">IF(X60&lt;10.5,"OK","OVER")</f>
        <v>OK</v>
      </c>
      <c r="L60" s="178" t="str">
        <f t="shared" ref="L60" si="126">IF(Y60&lt;10.5,"OK","OVER")</f>
        <v>OK</v>
      </c>
      <c r="M60" s="177" t="str">
        <f t="shared" ref="M60" si="127">IF(Z60&lt;10.5,"OK","OVER")</f>
        <v>OK</v>
      </c>
      <c r="N60" s="178" t="str">
        <f t="shared" ref="N60" si="128">IF(AA60&lt;10.5,"OK","OVER")</f>
        <v>OK</v>
      </c>
      <c r="O60" s="30"/>
      <c r="R60" s="180">
        <f>SUM(R54:R59)</f>
        <v>0</v>
      </c>
      <c r="S60" s="180">
        <f t="shared" ref="S60" si="129">SUM(S54:S59)</f>
        <v>0</v>
      </c>
      <c r="T60" s="180">
        <f t="shared" ref="T60" si="130">SUM(T54:T59)</f>
        <v>0</v>
      </c>
      <c r="U60" s="180">
        <f t="shared" ref="U60" si="131">SUM(U54:U59)</f>
        <v>0</v>
      </c>
      <c r="V60" s="180">
        <f t="shared" ref="V60" si="132">SUM(V54:V59)</f>
        <v>0</v>
      </c>
      <c r="W60" s="180">
        <f t="shared" ref="W60" si="133">SUM(W54:W59)</f>
        <v>0</v>
      </c>
      <c r="X60" s="180">
        <f t="shared" ref="X60" si="134">SUM(X54:X59)</f>
        <v>0</v>
      </c>
      <c r="Y60" s="180">
        <f t="shared" ref="Y60" si="135">SUM(Y54:Y59)</f>
        <v>0</v>
      </c>
      <c r="Z60" s="180">
        <f t="shared" ref="Z60" si="136">SUM(Z54:Z59)</f>
        <v>0</v>
      </c>
      <c r="AA60" s="180">
        <f t="shared" ref="AA60" si="137">SUM(AA54:AA59)</f>
        <v>0</v>
      </c>
    </row>
    <row r="61" spans="2:27" ht="23.25" customHeight="1" thickBot="1" x14ac:dyDescent="0.3">
      <c r="B61" s="30"/>
      <c r="C61" s="200" t="s">
        <v>56</v>
      </c>
      <c r="D61" s="34" t="s">
        <v>48</v>
      </c>
      <c r="E61" s="32" t="str">
        <f>+E53</f>
        <v>Team 1</v>
      </c>
      <c r="F61" s="31" t="str">
        <f t="shared" ref="F61:N61" si="138">+F53</f>
        <v>Team 2</v>
      </c>
      <c r="G61" s="33" t="str">
        <f t="shared" si="138"/>
        <v>Team 3</v>
      </c>
      <c r="H61" s="31" t="str">
        <f t="shared" si="138"/>
        <v>Team 4</v>
      </c>
      <c r="I61" s="33" t="str">
        <f t="shared" si="138"/>
        <v>Team 5</v>
      </c>
      <c r="J61" s="31" t="str">
        <f t="shared" si="138"/>
        <v>Team 6</v>
      </c>
      <c r="K61" s="33" t="str">
        <f t="shared" si="138"/>
        <v>Team 7</v>
      </c>
      <c r="L61" s="31" t="str">
        <f t="shared" si="138"/>
        <v>Team 8</v>
      </c>
      <c r="M61" s="33" t="str">
        <f t="shared" si="138"/>
        <v>Team 9</v>
      </c>
      <c r="N61" s="31" t="str">
        <f t="shared" si="138"/>
        <v>Team 10</v>
      </c>
      <c r="O61" s="30"/>
    </row>
    <row r="62" spans="2:27" ht="23.25" customHeight="1" x14ac:dyDescent="0.25">
      <c r="B62" s="30"/>
      <c r="C62" s="201"/>
      <c r="D62" s="35" t="str">
        <f t="shared" ref="D62:D67" si="139">+D54</f>
        <v>Brand Trust</v>
      </c>
      <c r="E62" s="39"/>
      <c r="F62" s="40"/>
      <c r="G62" s="39"/>
      <c r="H62" s="40"/>
      <c r="I62" s="39"/>
      <c r="J62" s="40"/>
      <c r="K62" s="39"/>
      <c r="L62" s="40"/>
      <c r="M62" s="39"/>
      <c r="N62" s="40"/>
      <c r="O62" s="30"/>
      <c r="R62" s="162">
        <f>ABS(E54-E62)</f>
        <v>0</v>
      </c>
      <c r="S62" s="162">
        <f t="shared" ref="S62:S67" si="140">ABS(F54-F62)</f>
        <v>0</v>
      </c>
      <c r="T62" s="162">
        <f t="shared" ref="T62:T67" si="141">ABS(G54-G62)</f>
        <v>0</v>
      </c>
      <c r="U62" s="162">
        <f t="shared" ref="U62:U67" si="142">ABS(H54-H62)</f>
        <v>0</v>
      </c>
      <c r="V62" s="162">
        <f t="shared" ref="V62:V67" si="143">ABS(I54-I62)</f>
        <v>0</v>
      </c>
      <c r="W62" s="162">
        <f t="shared" ref="W62:W67" si="144">ABS(J54-J62)</f>
        <v>0</v>
      </c>
      <c r="X62" s="162">
        <f t="shared" ref="X62:X67" si="145">ABS(K54-K62)</f>
        <v>0</v>
      </c>
      <c r="Y62" s="162">
        <f t="shared" ref="Y62:Y67" si="146">ABS(L54-L62)</f>
        <v>0</v>
      </c>
      <c r="Z62" s="162">
        <f t="shared" ref="Z62:Z67" si="147">ABS(M54-M62)</f>
        <v>0</v>
      </c>
      <c r="AA62" s="162">
        <f t="shared" ref="AA62:AA67" si="148">ABS(N54-N62)</f>
        <v>0</v>
      </c>
    </row>
    <row r="63" spans="2:27" ht="23.25" customHeight="1" x14ac:dyDescent="0.25">
      <c r="B63" s="30"/>
      <c r="C63" s="201"/>
      <c r="D63" s="37" t="str">
        <f t="shared" si="139"/>
        <v>Customer Experience</v>
      </c>
      <c r="E63" s="41"/>
      <c r="F63" s="42"/>
      <c r="G63" s="41"/>
      <c r="H63" s="42"/>
      <c r="I63" s="41"/>
      <c r="J63" s="42"/>
      <c r="K63" s="41"/>
      <c r="L63" s="42"/>
      <c r="M63" s="41"/>
      <c r="N63" s="42"/>
      <c r="O63" s="30"/>
      <c r="R63" s="162">
        <f t="shared" ref="R63:R67" si="149">ABS(E55-E63)</f>
        <v>0</v>
      </c>
      <c r="S63" s="162">
        <f t="shared" si="140"/>
        <v>0</v>
      </c>
      <c r="T63" s="162">
        <f t="shared" si="141"/>
        <v>0</v>
      </c>
      <c r="U63" s="162">
        <f t="shared" si="142"/>
        <v>0</v>
      </c>
      <c r="V63" s="162">
        <f t="shared" si="143"/>
        <v>0</v>
      </c>
      <c r="W63" s="162">
        <f t="shared" si="144"/>
        <v>0</v>
      </c>
      <c r="X63" s="162">
        <f t="shared" si="145"/>
        <v>0</v>
      </c>
      <c r="Y63" s="162">
        <f t="shared" si="146"/>
        <v>0</v>
      </c>
      <c r="Z63" s="162">
        <f t="shared" si="147"/>
        <v>0</v>
      </c>
      <c r="AA63" s="162">
        <f t="shared" si="148"/>
        <v>0</v>
      </c>
    </row>
    <row r="64" spans="2:27" ht="23.25" customHeight="1" x14ac:dyDescent="0.25">
      <c r="B64" s="30"/>
      <c r="C64" s="201"/>
      <c r="D64" s="36" t="str">
        <f t="shared" si="139"/>
        <v>Product Choice</v>
      </c>
      <c r="E64" s="43"/>
      <c r="F64" s="44"/>
      <c r="G64" s="43"/>
      <c r="H64" s="44"/>
      <c r="I64" s="43"/>
      <c r="J64" s="44"/>
      <c r="K64" s="43"/>
      <c r="L64" s="44"/>
      <c r="M64" s="43"/>
      <c r="N64" s="44"/>
      <c r="O64" s="30"/>
      <c r="R64" s="162">
        <f t="shared" si="149"/>
        <v>0</v>
      </c>
      <c r="S64" s="162">
        <f t="shared" si="140"/>
        <v>0</v>
      </c>
      <c r="T64" s="162">
        <f t="shared" si="141"/>
        <v>0</v>
      </c>
      <c r="U64" s="162">
        <f t="shared" si="142"/>
        <v>0</v>
      </c>
      <c r="V64" s="162">
        <f t="shared" si="143"/>
        <v>0</v>
      </c>
      <c r="W64" s="162">
        <f t="shared" si="144"/>
        <v>0</v>
      </c>
      <c r="X64" s="162">
        <f t="shared" si="145"/>
        <v>0</v>
      </c>
      <c r="Y64" s="162">
        <f t="shared" si="146"/>
        <v>0</v>
      </c>
      <c r="Z64" s="162">
        <f t="shared" si="147"/>
        <v>0</v>
      </c>
      <c r="AA64" s="162">
        <f t="shared" si="148"/>
        <v>0</v>
      </c>
    </row>
    <row r="65" spans="2:27" ht="23.25" customHeight="1" x14ac:dyDescent="0.25">
      <c r="B65" s="30"/>
      <c r="C65" s="201"/>
      <c r="D65" s="37" t="str">
        <f t="shared" si="139"/>
        <v>Channel Choice</v>
      </c>
      <c r="E65" s="41"/>
      <c r="F65" s="42"/>
      <c r="G65" s="41"/>
      <c r="H65" s="42"/>
      <c r="I65" s="41"/>
      <c r="J65" s="42"/>
      <c r="K65" s="41"/>
      <c r="L65" s="42"/>
      <c r="M65" s="41"/>
      <c r="N65" s="42"/>
      <c r="O65" s="30"/>
      <c r="R65" s="162">
        <f t="shared" si="149"/>
        <v>0</v>
      </c>
      <c r="S65" s="162">
        <f t="shared" si="140"/>
        <v>0</v>
      </c>
      <c r="T65" s="162">
        <f t="shared" si="141"/>
        <v>0</v>
      </c>
      <c r="U65" s="162">
        <f t="shared" si="142"/>
        <v>0</v>
      </c>
      <c r="V65" s="162">
        <f t="shared" si="143"/>
        <v>0</v>
      </c>
      <c r="W65" s="162">
        <f t="shared" si="144"/>
        <v>0</v>
      </c>
      <c r="X65" s="162">
        <f t="shared" si="145"/>
        <v>0</v>
      </c>
      <c r="Y65" s="162">
        <f t="shared" si="146"/>
        <v>0</v>
      </c>
      <c r="Z65" s="162">
        <f t="shared" si="147"/>
        <v>0</v>
      </c>
      <c r="AA65" s="162">
        <f t="shared" si="148"/>
        <v>0</v>
      </c>
    </row>
    <row r="66" spans="2:27" ht="23.25" customHeight="1" x14ac:dyDescent="0.25">
      <c r="B66" s="30"/>
      <c r="C66" s="201"/>
      <c r="D66" s="36" t="str">
        <f t="shared" si="139"/>
        <v>Customer Relationship</v>
      </c>
      <c r="E66" s="43"/>
      <c r="F66" s="44"/>
      <c r="G66" s="43"/>
      <c r="H66" s="44"/>
      <c r="I66" s="43"/>
      <c r="J66" s="44"/>
      <c r="K66" s="43"/>
      <c r="L66" s="44"/>
      <c r="M66" s="43"/>
      <c r="N66" s="44"/>
      <c r="O66" s="30"/>
      <c r="R66" s="162">
        <f t="shared" si="149"/>
        <v>0</v>
      </c>
      <c r="S66" s="162">
        <f t="shared" si="140"/>
        <v>0</v>
      </c>
      <c r="T66" s="162">
        <f t="shared" si="141"/>
        <v>0</v>
      </c>
      <c r="U66" s="162">
        <f t="shared" si="142"/>
        <v>0</v>
      </c>
      <c r="V66" s="162">
        <f t="shared" si="143"/>
        <v>0</v>
      </c>
      <c r="W66" s="162">
        <f t="shared" si="144"/>
        <v>0</v>
      </c>
      <c r="X66" s="162">
        <f t="shared" si="145"/>
        <v>0</v>
      </c>
      <c r="Y66" s="162">
        <f t="shared" si="146"/>
        <v>0</v>
      </c>
      <c r="Z66" s="162">
        <f t="shared" si="147"/>
        <v>0</v>
      </c>
      <c r="AA66" s="162">
        <f t="shared" si="148"/>
        <v>0</v>
      </c>
    </row>
    <row r="67" spans="2:27" ht="23.25" customHeight="1" thickBot="1" x14ac:dyDescent="0.3">
      <c r="B67" s="30"/>
      <c r="C67" s="201"/>
      <c r="D67" s="38" t="str">
        <f t="shared" si="139"/>
        <v>Price/Profit Margin</v>
      </c>
      <c r="E67" s="45"/>
      <c r="F67" s="46"/>
      <c r="G67" s="45"/>
      <c r="H67" s="46"/>
      <c r="I67" s="45"/>
      <c r="J67" s="46"/>
      <c r="K67" s="45"/>
      <c r="L67" s="46"/>
      <c r="M67" s="45"/>
      <c r="N67" s="46"/>
      <c r="O67" s="30"/>
      <c r="R67" s="162">
        <f t="shared" si="149"/>
        <v>0</v>
      </c>
      <c r="S67" s="162">
        <f t="shared" si="140"/>
        <v>0</v>
      </c>
      <c r="T67" s="162">
        <f t="shared" si="141"/>
        <v>0</v>
      </c>
      <c r="U67" s="162">
        <f t="shared" si="142"/>
        <v>0</v>
      </c>
      <c r="V67" s="162">
        <f t="shared" si="143"/>
        <v>0</v>
      </c>
      <c r="W67" s="162">
        <f t="shared" si="144"/>
        <v>0</v>
      </c>
      <c r="X67" s="162">
        <f t="shared" si="145"/>
        <v>0</v>
      </c>
      <c r="Y67" s="162">
        <f t="shared" si="146"/>
        <v>0</v>
      </c>
      <c r="Z67" s="162">
        <f t="shared" si="147"/>
        <v>0</v>
      </c>
      <c r="AA67" s="162">
        <f t="shared" si="148"/>
        <v>0</v>
      </c>
    </row>
    <row r="68" spans="2:27" ht="23.25" customHeight="1" thickBot="1" x14ac:dyDescent="0.3">
      <c r="B68" s="30"/>
      <c r="C68" s="202"/>
      <c r="D68" s="179" t="s">
        <v>109</v>
      </c>
      <c r="E68" s="177" t="str">
        <f>IF(R68&lt;10.5,"OK","OVER")</f>
        <v>OK</v>
      </c>
      <c r="F68" s="178" t="str">
        <f t="shared" ref="F68" si="150">IF(S68&lt;10.5,"OK","OVER")</f>
        <v>OK</v>
      </c>
      <c r="G68" s="177" t="str">
        <f t="shared" ref="G68" si="151">IF(T68&lt;10.5,"OK","OVER")</f>
        <v>OK</v>
      </c>
      <c r="H68" s="178" t="str">
        <f t="shared" ref="H68" si="152">IF(U68&lt;10.5,"OK","OVER")</f>
        <v>OK</v>
      </c>
      <c r="I68" s="177" t="str">
        <f t="shared" ref="I68" si="153">IF(V68&lt;10.5,"OK","OVER")</f>
        <v>OK</v>
      </c>
      <c r="J68" s="178" t="str">
        <f t="shared" ref="J68" si="154">IF(W68&lt;10.5,"OK","OVER")</f>
        <v>OK</v>
      </c>
      <c r="K68" s="177" t="str">
        <f t="shared" ref="K68" si="155">IF(X68&lt;10.5,"OK","OVER")</f>
        <v>OK</v>
      </c>
      <c r="L68" s="178" t="str">
        <f t="shared" ref="L68" si="156">IF(Y68&lt;10.5,"OK","OVER")</f>
        <v>OK</v>
      </c>
      <c r="M68" s="177" t="str">
        <f t="shared" ref="M68" si="157">IF(Z68&lt;10.5,"OK","OVER")</f>
        <v>OK</v>
      </c>
      <c r="N68" s="178" t="str">
        <f t="shared" ref="N68" si="158">IF(AA68&lt;10.5,"OK","OVER")</f>
        <v>OK</v>
      </c>
      <c r="O68" s="30"/>
      <c r="R68" s="180">
        <f>SUM(R62:R67)</f>
        <v>0</v>
      </c>
      <c r="S68" s="180">
        <f t="shared" ref="S68" si="159">SUM(S62:S67)</f>
        <v>0</v>
      </c>
      <c r="T68" s="180">
        <f t="shared" ref="T68" si="160">SUM(T62:T67)</f>
        <v>0</v>
      </c>
      <c r="U68" s="180">
        <f t="shared" ref="U68" si="161">SUM(U62:U67)</f>
        <v>0</v>
      </c>
      <c r="V68" s="180">
        <f t="shared" ref="V68" si="162">SUM(V62:V67)</f>
        <v>0</v>
      </c>
      <c r="W68" s="180">
        <f t="shared" ref="W68" si="163">SUM(W62:W67)</f>
        <v>0</v>
      </c>
      <c r="X68" s="180">
        <f t="shared" ref="X68" si="164">SUM(X62:X67)</f>
        <v>0</v>
      </c>
      <c r="Y68" s="180">
        <f t="shared" ref="Y68" si="165">SUM(Y62:Y67)</f>
        <v>0</v>
      </c>
      <c r="Z68" s="180">
        <f t="shared" ref="Z68" si="166">SUM(Z62:Z67)</f>
        <v>0</v>
      </c>
      <c r="AA68" s="180">
        <f t="shared" ref="AA68" si="167">SUM(AA62:AA67)</f>
        <v>0</v>
      </c>
    </row>
    <row r="69" spans="2:27" ht="23.25" customHeight="1" thickBot="1" x14ac:dyDescent="0.3">
      <c r="B69" s="30"/>
      <c r="C69" s="197" t="s">
        <v>57</v>
      </c>
      <c r="D69" s="34" t="s">
        <v>48</v>
      </c>
      <c r="E69" s="32" t="str">
        <f>+E61</f>
        <v>Team 1</v>
      </c>
      <c r="F69" s="31" t="str">
        <f t="shared" ref="F69:N69" si="168">+F61</f>
        <v>Team 2</v>
      </c>
      <c r="G69" s="33" t="str">
        <f t="shared" si="168"/>
        <v>Team 3</v>
      </c>
      <c r="H69" s="31" t="str">
        <f t="shared" si="168"/>
        <v>Team 4</v>
      </c>
      <c r="I69" s="33" t="str">
        <f t="shared" si="168"/>
        <v>Team 5</v>
      </c>
      <c r="J69" s="31" t="str">
        <f t="shared" si="168"/>
        <v>Team 6</v>
      </c>
      <c r="K69" s="33" t="str">
        <f t="shared" si="168"/>
        <v>Team 7</v>
      </c>
      <c r="L69" s="31" t="str">
        <f t="shared" si="168"/>
        <v>Team 8</v>
      </c>
      <c r="M69" s="33" t="str">
        <f t="shared" si="168"/>
        <v>Team 9</v>
      </c>
      <c r="N69" s="31" t="str">
        <f t="shared" si="168"/>
        <v>Team 10</v>
      </c>
      <c r="O69" s="30"/>
    </row>
    <row r="70" spans="2:27" ht="23.25" customHeight="1" x14ac:dyDescent="0.25">
      <c r="B70" s="30"/>
      <c r="C70" s="198"/>
      <c r="D70" s="35" t="str">
        <f t="shared" ref="D70:D75" si="169">+D62</f>
        <v>Brand Trust</v>
      </c>
      <c r="E70" s="39"/>
      <c r="F70" s="40"/>
      <c r="G70" s="39"/>
      <c r="H70" s="40"/>
      <c r="I70" s="39"/>
      <c r="J70" s="40"/>
      <c r="K70" s="39"/>
      <c r="L70" s="40"/>
      <c r="M70" s="39"/>
      <c r="N70" s="40"/>
      <c r="O70" s="30"/>
      <c r="R70" s="162">
        <f>ABS(E62-E70)</f>
        <v>0</v>
      </c>
      <c r="S70" s="162">
        <f t="shared" ref="S70:S75" si="170">ABS(F62-F70)</f>
        <v>0</v>
      </c>
      <c r="T70" s="162">
        <f t="shared" ref="T70:T75" si="171">ABS(G62-G70)</f>
        <v>0</v>
      </c>
      <c r="U70" s="162">
        <f t="shared" ref="U70:U75" si="172">ABS(H62-H70)</f>
        <v>0</v>
      </c>
      <c r="V70" s="162">
        <f t="shared" ref="V70:V75" si="173">ABS(I62-I70)</f>
        <v>0</v>
      </c>
      <c r="W70" s="162">
        <f t="shared" ref="W70:W75" si="174">ABS(J62-J70)</f>
        <v>0</v>
      </c>
      <c r="X70" s="162">
        <f t="shared" ref="X70:X75" si="175">ABS(K62-K70)</f>
        <v>0</v>
      </c>
      <c r="Y70" s="162">
        <f t="shared" ref="Y70:Y75" si="176">ABS(L62-L70)</f>
        <v>0</v>
      </c>
      <c r="Z70" s="162">
        <f t="shared" ref="Z70:Z75" si="177">ABS(M62-M70)</f>
        <v>0</v>
      </c>
      <c r="AA70" s="162">
        <f t="shared" ref="AA70:AA75" si="178">ABS(N62-N70)</f>
        <v>0</v>
      </c>
    </row>
    <row r="71" spans="2:27" ht="23.25" customHeight="1" x14ac:dyDescent="0.25">
      <c r="B71" s="30"/>
      <c r="C71" s="198"/>
      <c r="D71" s="37" t="str">
        <f t="shared" si="169"/>
        <v>Customer Experience</v>
      </c>
      <c r="E71" s="41"/>
      <c r="F71" s="42"/>
      <c r="G71" s="41"/>
      <c r="H71" s="42"/>
      <c r="I71" s="41"/>
      <c r="J71" s="42"/>
      <c r="K71" s="41"/>
      <c r="L71" s="42"/>
      <c r="M71" s="41"/>
      <c r="N71" s="42"/>
      <c r="O71" s="30"/>
      <c r="R71" s="162">
        <f t="shared" ref="R71:R75" si="179">ABS(E63-E71)</f>
        <v>0</v>
      </c>
      <c r="S71" s="162">
        <f t="shared" si="170"/>
        <v>0</v>
      </c>
      <c r="T71" s="162">
        <f t="shared" si="171"/>
        <v>0</v>
      </c>
      <c r="U71" s="162">
        <f t="shared" si="172"/>
        <v>0</v>
      </c>
      <c r="V71" s="162">
        <f t="shared" si="173"/>
        <v>0</v>
      </c>
      <c r="W71" s="162">
        <f t="shared" si="174"/>
        <v>0</v>
      </c>
      <c r="X71" s="162">
        <f t="shared" si="175"/>
        <v>0</v>
      </c>
      <c r="Y71" s="162">
        <f t="shared" si="176"/>
        <v>0</v>
      </c>
      <c r="Z71" s="162">
        <f t="shared" si="177"/>
        <v>0</v>
      </c>
      <c r="AA71" s="162">
        <f t="shared" si="178"/>
        <v>0</v>
      </c>
    </row>
    <row r="72" spans="2:27" ht="23.25" customHeight="1" x14ac:dyDescent="0.25">
      <c r="B72" s="30"/>
      <c r="C72" s="198"/>
      <c r="D72" s="36" t="str">
        <f t="shared" si="169"/>
        <v>Product Choice</v>
      </c>
      <c r="E72" s="43"/>
      <c r="F72" s="44"/>
      <c r="G72" s="43"/>
      <c r="H72" s="44"/>
      <c r="I72" s="43"/>
      <c r="J72" s="44"/>
      <c r="K72" s="43"/>
      <c r="L72" s="44"/>
      <c r="M72" s="43"/>
      <c r="N72" s="44"/>
      <c r="O72" s="30"/>
      <c r="R72" s="162">
        <f t="shared" si="179"/>
        <v>0</v>
      </c>
      <c r="S72" s="162">
        <f t="shared" si="170"/>
        <v>0</v>
      </c>
      <c r="T72" s="162">
        <f t="shared" si="171"/>
        <v>0</v>
      </c>
      <c r="U72" s="162">
        <f t="shared" si="172"/>
        <v>0</v>
      </c>
      <c r="V72" s="162">
        <f t="shared" si="173"/>
        <v>0</v>
      </c>
      <c r="W72" s="162">
        <f t="shared" si="174"/>
        <v>0</v>
      </c>
      <c r="X72" s="162">
        <f t="shared" si="175"/>
        <v>0</v>
      </c>
      <c r="Y72" s="162">
        <f t="shared" si="176"/>
        <v>0</v>
      </c>
      <c r="Z72" s="162">
        <f t="shared" si="177"/>
        <v>0</v>
      </c>
      <c r="AA72" s="162">
        <f t="shared" si="178"/>
        <v>0</v>
      </c>
    </row>
    <row r="73" spans="2:27" ht="23.25" customHeight="1" x14ac:dyDescent="0.25">
      <c r="B73" s="30"/>
      <c r="C73" s="198"/>
      <c r="D73" s="37" t="str">
        <f t="shared" si="169"/>
        <v>Channel Choice</v>
      </c>
      <c r="E73" s="41"/>
      <c r="F73" s="42"/>
      <c r="G73" s="41"/>
      <c r="H73" s="42"/>
      <c r="I73" s="41"/>
      <c r="J73" s="42"/>
      <c r="K73" s="41"/>
      <c r="L73" s="42"/>
      <c r="M73" s="41"/>
      <c r="N73" s="42"/>
      <c r="O73" s="30"/>
      <c r="R73" s="162">
        <f t="shared" si="179"/>
        <v>0</v>
      </c>
      <c r="S73" s="162">
        <f t="shared" si="170"/>
        <v>0</v>
      </c>
      <c r="T73" s="162">
        <f t="shared" si="171"/>
        <v>0</v>
      </c>
      <c r="U73" s="162">
        <f t="shared" si="172"/>
        <v>0</v>
      </c>
      <c r="V73" s="162">
        <f t="shared" si="173"/>
        <v>0</v>
      </c>
      <c r="W73" s="162">
        <f t="shared" si="174"/>
        <v>0</v>
      </c>
      <c r="X73" s="162">
        <f t="shared" si="175"/>
        <v>0</v>
      </c>
      <c r="Y73" s="162">
        <f t="shared" si="176"/>
        <v>0</v>
      </c>
      <c r="Z73" s="162">
        <f t="shared" si="177"/>
        <v>0</v>
      </c>
      <c r="AA73" s="162">
        <f t="shared" si="178"/>
        <v>0</v>
      </c>
    </row>
    <row r="74" spans="2:27" ht="23.25" customHeight="1" x14ac:dyDescent="0.25">
      <c r="B74" s="30"/>
      <c r="C74" s="198"/>
      <c r="D74" s="36" t="str">
        <f t="shared" si="169"/>
        <v>Customer Relationship</v>
      </c>
      <c r="E74" s="43"/>
      <c r="F74" s="44"/>
      <c r="G74" s="43"/>
      <c r="H74" s="44"/>
      <c r="I74" s="43"/>
      <c r="J74" s="44"/>
      <c r="K74" s="43"/>
      <c r="L74" s="44"/>
      <c r="M74" s="43"/>
      <c r="N74" s="44"/>
      <c r="O74" s="30"/>
      <c r="R74" s="162">
        <f t="shared" si="179"/>
        <v>0</v>
      </c>
      <c r="S74" s="162">
        <f t="shared" si="170"/>
        <v>0</v>
      </c>
      <c r="T74" s="162">
        <f t="shared" si="171"/>
        <v>0</v>
      </c>
      <c r="U74" s="162">
        <f t="shared" si="172"/>
        <v>0</v>
      </c>
      <c r="V74" s="162">
        <f t="shared" si="173"/>
        <v>0</v>
      </c>
      <c r="W74" s="162">
        <f t="shared" si="174"/>
        <v>0</v>
      </c>
      <c r="X74" s="162">
        <f t="shared" si="175"/>
        <v>0</v>
      </c>
      <c r="Y74" s="162">
        <f t="shared" si="176"/>
        <v>0</v>
      </c>
      <c r="Z74" s="162">
        <f t="shared" si="177"/>
        <v>0</v>
      </c>
      <c r="AA74" s="162">
        <f t="shared" si="178"/>
        <v>0</v>
      </c>
    </row>
    <row r="75" spans="2:27" ht="23.25" customHeight="1" thickBot="1" x14ac:dyDescent="0.3">
      <c r="B75" s="30"/>
      <c r="C75" s="198"/>
      <c r="D75" s="38" t="str">
        <f t="shared" si="169"/>
        <v>Price/Profit Margin</v>
      </c>
      <c r="E75" s="45"/>
      <c r="F75" s="46"/>
      <c r="G75" s="45"/>
      <c r="H75" s="46"/>
      <c r="I75" s="45"/>
      <c r="J75" s="46"/>
      <c r="K75" s="45"/>
      <c r="L75" s="46"/>
      <c r="M75" s="45"/>
      <c r="N75" s="46"/>
      <c r="O75" s="30"/>
      <c r="R75" s="162">
        <f t="shared" si="179"/>
        <v>0</v>
      </c>
      <c r="S75" s="162">
        <f t="shared" si="170"/>
        <v>0</v>
      </c>
      <c r="T75" s="162">
        <f t="shared" si="171"/>
        <v>0</v>
      </c>
      <c r="U75" s="162">
        <f t="shared" si="172"/>
        <v>0</v>
      </c>
      <c r="V75" s="162">
        <f t="shared" si="173"/>
        <v>0</v>
      </c>
      <c r="W75" s="162">
        <f t="shared" si="174"/>
        <v>0</v>
      </c>
      <c r="X75" s="162">
        <f t="shared" si="175"/>
        <v>0</v>
      </c>
      <c r="Y75" s="162">
        <f t="shared" si="176"/>
        <v>0</v>
      </c>
      <c r="Z75" s="162">
        <f t="shared" si="177"/>
        <v>0</v>
      </c>
      <c r="AA75" s="162">
        <f t="shared" si="178"/>
        <v>0</v>
      </c>
    </row>
    <row r="76" spans="2:27" ht="23.25" customHeight="1" thickBot="1" x14ac:dyDescent="0.3">
      <c r="B76" s="30"/>
      <c r="C76" s="199"/>
      <c r="D76" s="179" t="s">
        <v>109</v>
      </c>
      <c r="E76" s="177" t="str">
        <f>IF(R76&lt;10.5,"OK","OVER")</f>
        <v>OK</v>
      </c>
      <c r="F76" s="178" t="str">
        <f t="shared" ref="F76" si="180">IF(S76&lt;10.5,"OK","OVER")</f>
        <v>OK</v>
      </c>
      <c r="G76" s="177" t="str">
        <f t="shared" ref="G76" si="181">IF(T76&lt;10.5,"OK","OVER")</f>
        <v>OK</v>
      </c>
      <c r="H76" s="178" t="str">
        <f t="shared" ref="H76" si="182">IF(U76&lt;10.5,"OK","OVER")</f>
        <v>OK</v>
      </c>
      <c r="I76" s="177" t="str">
        <f t="shared" ref="I76" si="183">IF(V76&lt;10.5,"OK","OVER")</f>
        <v>OK</v>
      </c>
      <c r="J76" s="178" t="str">
        <f t="shared" ref="J76" si="184">IF(W76&lt;10.5,"OK","OVER")</f>
        <v>OK</v>
      </c>
      <c r="K76" s="177" t="str">
        <f t="shared" ref="K76" si="185">IF(X76&lt;10.5,"OK","OVER")</f>
        <v>OK</v>
      </c>
      <c r="L76" s="178" t="str">
        <f t="shared" ref="L76" si="186">IF(Y76&lt;10.5,"OK","OVER")</f>
        <v>OK</v>
      </c>
      <c r="M76" s="177" t="str">
        <f t="shared" ref="M76" si="187">IF(Z76&lt;10.5,"OK","OVER")</f>
        <v>OK</v>
      </c>
      <c r="N76" s="178" t="str">
        <f t="shared" ref="N76" si="188">IF(AA76&lt;10.5,"OK","OVER")</f>
        <v>OK</v>
      </c>
      <c r="O76" s="30"/>
      <c r="R76" s="180">
        <f>SUM(R70:R75)</f>
        <v>0</v>
      </c>
      <c r="S76" s="180">
        <f t="shared" ref="S76" si="189">SUM(S70:S75)</f>
        <v>0</v>
      </c>
      <c r="T76" s="180">
        <f t="shared" ref="T76" si="190">SUM(T70:T75)</f>
        <v>0</v>
      </c>
      <c r="U76" s="180">
        <f t="shared" ref="U76" si="191">SUM(U70:U75)</f>
        <v>0</v>
      </c>
      <c r="V76" s="180">
        <f t="shared" ref="V76" si="192">SUM(V70:V75)</f>
        <v>0</v>
      </c>
      <c r="W76" s="180">
        <f t="shared" ref="W76" si="193">SUM(W70:W75)</f>
        <v>0</v>
      </c>
      <c r="X76" s="180">
        <f t="shared" ref="X76" si="194">SUM(X70:X75)</f>
        <v>0</v>
      </c>
      <c r="Y76" s="180">
        <f t="shared" ref="Y76" si="195">SUM(Y70:Y75)</f>
        <v>0</v>
      </c>
      <c r="Z76" s="180">
        <f t="shared" ref="Z76" si="196">SUM(Z70:Z75)</f>
        <v>0</v>
      </c>
      <c r="AA76" s="180">
        <f t="shared" ref="AA76" si="197">SUM(AA70:AA75)</f>
        <v>0</v>
      </c>
    </row>
    <row r="77" spans="2:27" ht="23.25" customHeight="1" thickBot="1" x14ac:dyDescent="0.3">
      <c r="B77" s="30"/>
      <c r="C77" s="200" t="s">
        <v>58</v>
      </c>
      <c r="D77" s="34" t="s">
        <v>48</v>
      </c>
      <c r="E77" s="32" t="str">
        <f>+E69</f>
        <v>Team 1</v>
      </c>
      <c r="F77" s="31" t="str">
        <f t="shared" ref="F77:N77" si="198">+F69</f>
        <v>Team 2</v>
      </c>
      <c r="G77" s="33" t="str">
        <f t="shared" si="198"/>
        <v>Team 3</v>
      </c>
      <c r="H77" s="31" t="str">
        <f t="shared" si="198"/>
        <v>Team 4</v>
      </c>
      <c r="I77" s="33" t="str">
        <f t="shared" si="198"/>
        <v>Team 5</v>
      </c>
      <c r="J77" s="31" t="str">
        <f t="shared" si="198"/>
        <v>Team 6</v>
      </c>
      <c r="K77" s="33" t="str">
        <f t="shared" si="198"/>
        <v>Team 7</v>
      </c>
      <c r="L77" s="31" t="str">
        <f t="shared" si="198"/>
        <v>Team 8</v>
      </c>
      <c r="M77" s="33" t="str">
        <f t="shared" si="198"/>
        <v>Team 9</v>
      </c>
      <c r="N77" s="31" t="str">
        <f t="shared" si="198"/>
        <v>Team 10</v>
      </c>
      <c r="O77" s="30"/>
    </row>
    <row r="78" spans="2:27" ht="23.25" customHeight="1" x14ac:dyDescent="0.25">
      <c r="B78" s="30"/>
      <c r="C78" s="201"/>
      <c r="D78" s="35" t="str">
        <f t="shared" ref="D78:D83" si="199">+D70</f>
        <v>Brand Trust</v>
      </c>
      <c r="E78" s="39"/>
      <c r="F78" s="40"/>
      <c r="G78" s="39"/>
      <c r="H78" s="40"/>
      <c r="I78" s="39"/>
      <c r="J78" s="40"/>
      <c r="K78" s="39"/>
      <c r="L78" s="40"/>
      <c r="M78" s="39"/>
      <c r="N78" s="40"/>
      <c r="O78" s="30"/>
      <c r="R78" s="162">
        <f>ABS(E70-E78)</f>
        <v>0</v>
      </c>
      <c r="S78" s="162">
        <f t="shared" ref="S78:S83" si="200">ABS(F70-F78)</f>
        <v>0</v>
      </c>
      <c r="T78" s="162">
        <f t="shared" ref="T78:T83" si="201">ABS(G70-G78)</f>
        <v>0</v>
      </c>
      <c r="U78" s="162">
        <f t="shared" ref="U78:U83" si="202">ABS(H70-H78)</f>
        <v>0</v>
      </c>
      <c r="V78" s="162">
        <f t="shared" ref="V78:V83" si="203">ABS(I70-I78)</f>
        <v>0</v>
      </c>
      <c r="W78" s="162">
        <f t="shared" ref="W78:W83" si="204">ABS(J70-J78)</f>
        <v>0</v>
      </c>
      <c r="X78" s="162">
        <f t="shared" ref="X78:X83" si="205">ABS(K70-K78)</f>
        <v>0</v>
      </c>
      <c r="Y78" s="162">
        <f t="shared" ref="Y78:Y83" si="206">ABS(L70-L78)</f>
        <v>0</v>
      </c>
      <c r="Z78" s="162">
        <f t="shared" ref="Z78:Z83" si="207">ABS(M70-M78)</f>
        <v>0</v>
      </c>
      <c r="AA78" s="162">
        <f t="shared" ref="AA78:AA83" si="208">ABS(N70-N78)</f>
        <v>0</v>
      </c>
    </row>
    <row r="79" spans="2:27" ht="23.25" customHeight="1" x14ac:dyDescent="0.25">
      <c r="B79" s="30"/>
      <c r="C79" s="201"/>
      <c r="D79" s="37" t="str">
        <f t="shared" si="199"/>
        <v>Customer Experience</v>
      </c>
      <c r="E79" s="41"/>
      <c r="F79" s="42"/>
      <c r="G79" s="41"/>
      <c r="H79" s="42"/>
      <c r="I79" s="41"/>
      <c r="J79" s="42"/>
      <c r="K79" s="41"/>
      <c r="L79" s="42"/>
      <c r="M79" s="41"/>
      <c r="N79" s="42"/>
      <c r="O79" s="30"/>
      <c r="R79" s="162">
        <f t="shared" ref="R79:R83" si="209">ABS(E71-E79)</f>
        <v>0</v>
      </c>
      <c r="S79" s="162">
        <f t="shared" si="200"/>
        <v>0</v>
      </c>
      <c r="T79" s="162">
        <f t="shared" si="201"/>
        <v>0</v>
      </c>
      <c r="U79" s="162">
        <f t="shared" si="202"/>
        <v>0</v>
      </c>
      <c r="V79" s="162">
        <f t="shared" si="203"/>
        <v>0</v>
      </c>
      <c r="W79" s="162">
        <f t="shared" si="204"/>
        <v>0</v>
      </c>
      <c r="X79" s="162">
        <f t="shared" si="205"/>
        <v>0</v>
      </c>
      <c r="Y79" s="162">
        <f t="shared" si="206"/>
        <v>0</v>
      </c>
      <c r="Z79" s="162">
        <f t="shared" si="207"/>
        <v>0</v>
      </c>
      <c r="AA79" s="162">
        <f t="shared" si="208"/>
        <v>0</v>
      </c>
    </row>
    <row r="80" spans="2:27" ht="23.25" customHeight="1" x14ac:dyDescent="0.25">
      <c r="B80" s="30"/>
      <c r="C80" s="201"/>
      <c r="D80" s="36" t="str">
        <f t="shared" si="199"/>
        <v>Product Choice</v>
      </c>
      <c r="E80" s="43"/>
      <c r="F80" s="44"/>
      <c r="G80" s="43"/>
      <c r="H80" s="44"/>
      <c r="I80" s="43"/>
      <c r="J80" s="44"/>
      <c r="K80" s="43"/>
      <c r="L80" s="44"/>
      <c r="M80" s="43"/>
      <c r="N80" s="44"/>
      <c r="O80" s="30"/>
      <c r="R80" s="162">
        <f t="shared" si="209"/>
        <v>0</v>
      </c>
      <c r="S80" s="162">
        <f t="shared" si="200"/>
        <v>0</v>
      </c>
      <c r="T80" s="162">
        <f t="shared" si="201"/>
        <v>0</v>
      </c>
      <c r="U80" s="162">
        <f t="shared" si="202"/>
        <v>0</v>
      </c>
      <c r="V80" s="162">
        <f t="shared" si="203"/>
        <v>0</v>
      </c>
      <c r="W80" s="162">
        <f t="shared" si="204"/>
        <v>0</v>
      </c>
      <c r="X80" s="162">
        <f t="shared" si="205"/>
        <v>0</v>
      </c>
      <c r="Y80" s="162">
        <f t="shared" si="206"/>
        <v>0</v>
      </c>
      <c r="Z80" s="162">
        <f t="shared" si="207"/>
        <v>0</v>
      </c>
      <c r="AA80" s="162">
        <f t="shared" si="208"/>
        <v>0</v>
      </c>
    </row>
    <row r="81" spans="2:27" ht="23.25" customHeight="1" x14ac:dyDescent="0.25">
      <c r="B81" s="30"/>
      <c r="C81" s="201"/>
      <c r="D81" s="37" t="str">
        <f t="shared" si="199"/>
        <v>Channel Choice</v>
      </c>
      <c r="E81" s="41"/>
      <c r="F81" s="42"/>
      <c r="G81" s="41"/>
      <c r="H81" s="42"/>
      <c r="I81" s="41"/>
      <c r="J81" s="42"/>
      <c r="K81" s="41"/>
      <c r="L81" s="42"/>
      <c r="M81" s="41"/>
      <c r="N81" s="42"/>
      <c r="O81" s="30"/>
      <c r="R81" s="162">
        <f t="shared" si="209"/>
        <v>0</v>
      </c>
      <c r="S81" s="162">
        <f t="shared" si="200"/>
        <v>0</v>
      </c>
      <c r="T81" s="162">
        <f t="shared" si="201"/>
        <v>0</v>
      </c>
      <c r="U81" s="162">
        <f t="shared" si="202"/>
        <v>0</v>
      </c>
      <c r="V81" s="162">
        <f t="shared" si="203"/>
        <v>0</v>
      </c>
      <c r="W81" s="162">
        <f t="shared" si="204"/>
        <v>0</v>
      </c>
      <c r="X81" s="162">
        <f t="shared" si="205"/>
        <v>0</v>
      </c>
      <c r="Y81" s="162">
        <f t="shared" si="206"/>
        <v>0</v>
      </c>
      <c r="Z81" s="162">
        <f t="shared" si="207"/>
        <v>0</v>
      </c>
      <c r="AA81" s="162">
        <f t="shared" si="208"/>
        <v>0</v>
      </c>
    </row>
    <row r="82" spans="2:27" ht="23.25" customHeight="1" x14ac:dyDescent="0.25">
      <c r="B82" s="30"/>
      <c r="C82" s="201"/>
      <c r="D82" s="36" t="str">
        <f t="shared" si="199"/>
        <v>Customer Relationship</v>
      </c>
      <c r="E82" s="43"/>
      <c r="F82" s="44"/>
      <c r="G82" s="43"/>
      <c r="H82" s="44"/>
      <c r="I82" s="43"/>
      <c r="J82" s="44"/>
      <c r="K82" s="43"/>
      <c r="L82" s="44"/>
      <c r="M82" s="43"/>
      <c r="N82" s="44"/>
      <c r="O82" s="30"/>
      <c r="R82" s="162">
        <f t="shared" si="209"/>
        <v>0</v>
      </c>
      <c r="S82" s="162">
        <f t="shared" si="200"/>
        <v>0</v>
      </c>
      <c r="T82" s="162">
        <f t="shared" si="201"/>
        <v>0</v>
      </c>
      <c r="U82" s="162">
        <f t="shared" si="202"/>
        <v>0</v>
      </c>
      <c r="V82" s="162">
        <f t="shared" si="203"/>
        <v>0</v>
      </c>
      <c r="W82" s="162">
        <f t="shared" si="204"/>
        <v>0</v>
      </c>
      <c r="X82" s="162">
        <f t="shared" si="205"/>
        <v>0</v>
      </c>
      <c r="Y82" s="162">
        <f t="shared" si="206"/>
        <v>0</v>
      </c>
      <c r="Z82" s="162">
        <f t="shared" si="207"/>
        <v>0</v>
      </c>
      <c r="AA82" s="162">
        <f t="shared" si="208"/>
        <v>0</v>
      </c>
    </row>
    <row r="83" spans="2:27" ht="23.25" customHeight="1" thickBot="1" x14ac:dyDescent="0.3">
      <c r="B83" s="30"/>
      <c r="C83" s="201"/>
      <c r="D83" s="38" t="str">
        <f t="shared" si="199"/>
        <v>Price/Profit Margin</v>
      </c>
      <c r="E83" s="45"/>
      <c r="F83" s="46"/>
      <c r="G83" s="45"/>
      <c r="H83" s="46"/>
      <c r="I83" s="45"/>
      <c r="J83" s="46"/>
      <c r="K83" s="45"/>
      <c r="L83" s="46"/>
      <c r="M83" s="45"/>
      <c r="N83" s="46"/>
      <c r="O83" s="30"/>
      <c r="R83" s="162">
        <f t="shared" si="209"/>
        <v>0</v>
      </c>
      <c r="S83" s="162">
        <f t="shared" si="200"/>
        <v>0</v>
      </c>
      <c r="T83" s="162">
        <f t="shared" si="201"/>
        <v>0</v>
      </c>
      <c r="U83" s="162">
        <f t="shared" si="202"/>
        <v>0</v>
      </c>
      <c r="V83" s="162">
        <f t="shared" si="203"/>
        <v>0</v>
      </c>
      <c r="W83" s="162">
        <f t="shared" si="204"/>
        <v>0</v>
      </c>
      <c r="X83" s="162">
        <f t="shared" si="205"/>
        <v>0</v>
      </c>
      <c r="Y83" s="162">
        <f t="shared" si="206"/>
        <v>0</v>
      </c>
      <c r="Z83" s="162">
        <f t="shared" si="207"/>
        <v>0</v>
      </c>
      <c r="AA83" s="162">
        <f t="shared" si="208"/>
        <v>0</v>
      </c>
    </row>
    <row r="84" spans="2:27" ht="23.25" customHeight="1" thickBot="1" x14ac:dyDescent="0.3">
      <c r="B84" s="30"/>
      <c r="C84" s="202"/>
      <c r="D84" s="179" t="s">
        <v>109</v>
      </c>
      <c r="E84" s="177" t="str">
        <f>IF(R84&lt;10.5,"OK","OVER")</f>
        <v>OK</v>
      </c>
      <c r="F84" s="178" t="str">
        <f t="shared" ref="F84" si="210">IF(S84&lt;10.5,"OK","OVER")</f>
        <v>OK</v>
      </c>
      <c r="G84" s="177" t="str">
        <f t="shared" ref="G84" si="211">IF(T84&lt;10.5,"OK","OVER")</f>
        <v>OK</v>
      </c>
      <c r="H84" s="178" t="str">
        <f t="shared" ref="H84" si="212">IF(U84&lt;10.5,"OK","OVER")</f>
        <v>OK</v>
      </c>
      <c r="I84" s="177" t="str">
        <f t="shared" ref="I84" si="213">IF(V84&lt;10.5,"OK","OVER")</f>
        <v>OK</v>
      </c>
      <c r="J84" s="178" t="str">
        <f t="shared" ref="J84" si="214">IF(W84&lt;10.5,"OK","OVER")</f>
        <v>OK</v>
      </c>
      <c r="K84" s="177" t="str">
        <f t="shared" ref="K84" si="215">IF(X84&lt;10.5,"OK","OVER")</f>
        <v>OK</v>
      </c>
      <c r="L84" s="178" t="str">
        <f t="shared" ref="L84" si="216">IF(Y84&lt;10.5,"OK","OVER")</f>
        <v>OK</v>
      </c>
      <c r="M84" s="177" t="str">
        <f t="shared" ref="M84" si="217">IF(Z84&lt;10.5,"OK","OVER")</f>
        <v>OK</v>
      </c>
      <c r="N84" s="178" t="str">
        <f t="shared" ref="N84" si="218">IF(AA84&lt;10.5,"OK","OVER")</f>
        <v>OK</v>
      </c>
      <c r="O84" s="30"/>
      <c r="R84" s="180">
        <f>SUM(R78:R83)</f>
        <v>0</v>
      </c>
      <c r="S84" s="180">
        <f t="shared" ref="S84" si="219">SUM(S78:S83)</f>
        <v>0</v>
      </c>
      <c r="T84" s="180">
        <f t="shared" ref="T84" si="220">SUM(T78:T83)</f>
        <v>0</v>
      </c>
      <c r="U84" s="180">
        <f t="shared" ref="U84" si="221">SUM(U78:U83)</f>
        <v>0</v>
      </c>
      <c r="V84" s="180">
        <f t="shared" ref="V84" si="222">SUM(V78:V83)</f>
        <v>0</v>
      </c>
      <c r="W84" s="180">
        <f t="shared" ref="W84" si="223">SUM(W78:W83)</f>
        <v>0</v>
      </c>
      <c r="X84" s="180">
        <f t="shared" ref="X84" si="224">SUM(X78:X83)</f>
        <v>0</v>
      </c>
      <c r="Y84" s="180">
        <f t="shared" ref="Y84" si="225">SUM(Y78:Y83)</f>
        <v>0</v>
      </c>
      <c r="Z84" s="180">
        <f t="shared" ref="Z84" si="226">SUM(Z78:Z83)</f>
        <v>0</v>
      </c>
      <c r="AA84" s="180">
        <f t="shared" ref="AA84" si="227">SUM(AA78:AA83)</f>
        <v>0</v>
      </c>
    </row>
    <row r="85" spans="2:27" ht="23.25" customHeight="1" thickBot="1" x14ac:dyDescent="0.3">
      <c r="B85" s="30"/>
      <c r="C85" s="197" t="s">
        <v>59</v>
      </c>
      <c r="D85" s="34" t="s">
        <v>48</v>
      </c>
      <c r="E85" s="32" t="str">
        <f>+E77</f>
        <v>Team 1</v>
      </c>
      <c r="F85" s="31" t="str">
        <f t="shared" ref="F85:N85" si="228">+F77</f>
        <v>Team 2</v>
      </c>
      <c r="G85" s="33" t="str">
        <f t="shared" si="228"/>
        <v>Team 3</v>
      </c>
      <c r="H85" s="31" t="str">
        <f t="shared" si="228"/>
        <v>Team 4</v>
      </c>
      <c r="I85" s="33" t="str">
        <f t="shared" si="228"/>
        <v>Team 5</v>
      </c>
      <c r="J85" s="31" t="str">
        <f t="shared" si="228"/>
        <v>Team 6</v>
      </c>
      <c r="K85" s="33" t="str">
        <f t="shared" si="228"/>
        <v>Team 7</v>
      </c>
      <c r="L85" s="31" t="str">
        <f t="shared" si="228"/>
        <v>Team 8</v>
      </c>
      <c r="M85" s="33" t="str">
        <f t="shared" si="228"/>
        <v>Team 9</v>
      </c>
      <c r="N85" s="31" t="str">
        <f t="shared" si="228"/>
        <v>Team 10</v>
      </c>
      <c r="O85" s="30"/>
    </row>
    <row r="86" spans="2:27" ht="23.25" customHeight="1" x14ac:dyDescent="0.25">
      <c r="B86" s="30"/>
      <c r="C86" s="198"/>
      <c r="D86" s="35" t="str">
        <f>+D78</f>
        <v>Brand Trust</v>
      </c>
      <c r="E86" s="39"/>
      <c r="F86" s="183"/>
      <c r="G86" s="39"/>
      <c r="H86" s="40"/>
      <c r="I86" s="39"/>
      <c r="J86" s="40"/>
      <c r="K86" s="39"/>
      <c r="L86" s="40"/>
      <c r="M86" s="39"/>
      <c r="N86" s="40"/>
      <c r="O86" s="30"/>
      <c r="R86" s="162">
        <f>ABS(E78-E86)</f>
        <v>0</v>
      </c>
      <c r="S86" s="162">
        <f t="shared" ref="S86:S91" si="229">ABS(F78-F86)</f>
        <v>0</v>
      </c>
      <c r="T86" s="162">
        <f t="shared" ref="T86:T91" si="230">ABS(G78-G86)</f>
        <v>0</v>
      </c>
      <c r="U86" s="162">
        <f t="shared" ref="U86:U91" si="231">ABS(H78-H86)</f>
        <v>0</v>
      </c>
      <c r="V86" s="162">
        <f t="shared" ref="V86:V91" si="232">ABS(I78-I86)</f>
        <v>0</v>
      </c>
      <c r="W86" s="162">
        <f t="shared" ref="W86:W91" si="233">ABS(J78-J86)</f>
        <v>0</v>
      </c>
      <c r="X86" s="162">
        <f t="shared" ref="X86:X91" si="234">ABS(K78-K86)</f>
        <v>0</v>
      </c>
      <c r="Y86" s="162">
        <f t="shared" ref="Y86:Y91" si="235">ABS(L78-L86)</f>
        <v>0</v>
      </c>
      <c r="Z86" s="162">
        <f t="shared" ref="Z86:Z91" si="236">ABS(M78-M86)</f>
        <v>0</v>
      </c>
      <c r="AA86" s="162">
        <f t="shared" ref="AA86:AA91" si="237">ABS(N78-N86)</f>
        <v>0</v>
      </c>
    </row>
    <row r="87" spans="2:27" ht="23.25" customHeight="1" x14ac:dyDescent="0.25">
      <c r="B87" s="30"/>
      <c r="C87" s="198"/>
      <c r="D87" s="37" t="str">
        <f t="shared" ref="D87:D91" si="238">+D79</f>
        <v>Customer Experience</v>
      </c>
      <c r="E87" s="41"/>
      <c r="F87" s="42"/>
      <c r="G87" s="41"/>
      <c r="H87" s="42"/>
      <c r="I87" s="41"/>
      <c r="J87" s="42"/>
      <c r="K87" s="41"/>
      <c r="L87" s="42"/>
      <c r="M87" s="41"/>
      <c r="N87" s="42"/>
      <c r="O87" s="30"/>
      <c r="R87" s="162">
        <f t="shared" ref="R87:R91" si="239">ABS(E79-E87)</f>
        <v>0</v>
      </c>
      <c r="S87" s="162">
        <f t="shared" si="229"/>
        <v>0</v>
      </c>
      <c r="T87" s="162">
        <f t="shared" si="230"/>
        <v>0</v>
      </c>
      <c r="U87" s="162">
        <f t="shared" si="231"/>
        <v>0</v>
      </c>
      <c r="V87" s="162">
        <f t="shared" si="232"/>
        <v>0</v>
      </c>
      <c r="W87" s="162">
        <f t="shared" si="233"/>
        <v>0</v>
      </c>
      <c r="X87" s="162">
        <f t="shared" si="234"/>
        <v>0</v>
      </c>
      <c r="Y87" s="162">
        <f t="shared" si="235"/>
        <v>0</v>
      </c>
      <c r="Z87" s="162">
        <f t="shared" si="236"/>
        <v>0</v>
      </c>
      <c r="AA87" s="162">
        <f t="shared" si="237"/>
        <v>0</v>
      </c>
    </row>
    <row r="88" spans="2:27" ht="23.25" customHeight="1" x14ac:dyDescent="0.25">
      <c r="B88" s="30"/>
      <c r="C88" s="198"/>
      <c r="D88" s="36" t="str">
        <f t="shared" si="238"/>
        <v>Product Choice</v>
      </c>
      <c r="E88" s="43"/>
      <c r="F88" s="44"/>
      <c r="G88" s="43"/>
      <c r="H88" s="44"/>
      <c r="I88" s="43"/>
      <c r="J88" s="44"/>
      <c r="K88" s="43"/>
      <c r="L88" s="44"/>
      <c r="M88" s="43"/>
      <c r="N88" s="44"/>
      <c r="O88" s="30"/>
      <c r="R88" s="162">
        <f t="shared" si="239"/>
        <v>0</v>
      </c>
      <c r="S88" s="162">
        <f t="shared" si="229"/>
        <v>0</v>
      </c>
      <c r="T88" s="162">
        <f t="shared" si="230"/>
        <v>0</v>
      </c>
      <c r="U88" s="162">
        <f t="shared" si="231"/>
        <v>0</v>
      </c>
      <c r="V88" s="162">
        <f t="shared" si="232"/>
        <v>0</v>
      </c>
      <c r="W88" s="162">
        <f t="shared" si="233"/>
        <v>0</v>
      </c>
      <c r="X88" s="162">
        <f t="shared" si="234"/>
        <v>0</v>
      </c>
      <c r="Y88" s="162">
        <f t="shared" si="235"/>
        <v>0</v>
      </c>
      <c r="Z88" s="162">
        <f t="shared" si="236"/>
        <v>0</v>
      </c>
      <c r="AA88" s="162">
        <f t="shared" si="237"/>
        <v>0</v>
      </c>
    </row>
    <row r="89" spans="2:27" ht="23.25" customHeight="1" x14ac:dyDescent="0.25">
      <c r="B89" s="30"/>
      <c r="C89" s="198"/>
      <c r="D89" s="37" t="str">
        <f t="shared" si="238"/>
        <v>Channel Choice</v>
      </c>
      <c r="E89" s="41"/>
      <c r="F89" s="42"/>
      <c r="G89" s="41"/>
      <c r="H89" s="42"/>
      <c r="I89" s="41"/>
      <c r="J89" s="42"/>
      <c r="K89" s="41"/>
      <c r="L89" s="42"/>
      <c r="M89" s="41"/>
      <c r="N89" s="42"/>
      <c r="O89" s="30"/>
      <c r="R89" s="162">
        <f t="shared" si="239"/>
        <v>0</v>
      </c>
      <c r="S89" s="162">
        <f t="shared" si="229"/>
        <v>0</v>
      </c>
      <c r="T89" s="162">
        <f t="shared" si="230"/>
        <v>0</v>
      </c>
      <c r="U89" s="162">
        <f t="shared" si="231"/>
        <v>0</v>
      </c>
      <c r="V89" s="162">
        <f t="shared" si="232"/>
        <v>0</v>
      </c>
      <c r="W89" s="162">
        <f t="shared" si="233"/>
        <v>0</v>
      </c>
      <c r="X89" s="162">
        <f t="shared" si="234"/>
        <v>0</v>
      </c>
      <c r="Y89" s="162">
        <f t="shared" si="235"/>
        <v>0</v>
      </c>
      <c r="Z89" s="162">
        <f t="shared" si="236"/>
        <v>0</v>
      </c>
      <c r="AA89" s="162">
        <f t="shared" si="237"/>
        <v>0</v>
      </c>
    </row>
    <row r="90" spans="2:27" ht="23.25" customHeight="1" x14ac:dyDescent="0.25">
      <c r="B90" s="30"/>
      <c r="C90" s="198"/>
      <c r="D90" s="36" t="str">
        <f t="shared" si="238"/>
        <v>Customer Relationship</v>
      </c>
      <c r="E90" s="43"/>
      <c r="F90" s="44"/>
      <c r="G90" s="43"/>
      <c r="H90" s="44"/>
      <c r="I90" s="43"/>
      <c r="J90" s="44"/>
      <c r="K90" s="43"/>
      <c r="L90" s="44"/>
      <c r="M90" s="43"/>
      <c r="N90" s="44"/>
      <c r="O90" s="30"/>
      <c r="R90" s="162">
        <f t="shared" si="239"/>
        <v>0</v>
      </c>
      <c r="S90" s="162">
        <f t="shared" si="229"/>
        <v>0</v>
      </c>
      <c r="T90" s="162">
        <f t="shared" si="230"/>
        <v>0</v>
      </c>
      <c r="U90" s="162">
        <f t="shared" si="231"/>
        <v>0</v>
      </c>
      <c r="V90" s="162">
        <f t="shared" si="232"/>
        <v>0</v>
      </c>
      <c r="W90" s="162">
        <f t="shared" si="233"/>
        <v>0</v>
      </c>
      <c r="X90" s="162">
        <f t="shared" si="234"/>
        <v>0</v>
      </c>
      <c r="Y90" s="162">
        <f t="shared" si="235"/>
        <v>0</v>
      </c>
      <c r="Z90" s="162">
        <f t="shared" si="236"/>
        <v>0</v>
      </c>
      <c r="AA90" s="162">
        <f t="shared" si="237"/>
        <v>0</v>
      </c>
    </row>
    <row r="91" spans="2:27" ht="23.25" customHeight="1" thickBot="1" x14ac:dyDescent="0.3">
      <c r="B91" s="30"/>
      <c r="C91" s="198"/>
      <c r="D91" s="38" t="str">
        <f t="shared" si="238"/>
        <v>Price/Profit Margin</v>
      </c>
      <c r="E91" s="45"/>
      <c r="F91" s="46"/>
      <c r="G91" s="45"/>
      <c r="H91" s="46"/>
      <c r="I91" s="45"/>
      <c r="J91" s="46"/>
      <c r="K91" s="45"/>
      <c r="L91" s="46"/>
      <c r="M91" s="45"/>
      <c r="N91" s="46"/>
      <c r="O91" s="30"/>
      <c r="R91" s="162">
        <f t="shared" si="239"/>
        <v>0</v>
      </c>
      <c r="S91" s="162">
        <f t="shared" si="229"/>
        <v>0</v>
      </c>
      <c r="T91" s="162">
        <f t="shared" si="230"/>
        <v>0</v>
      </c>
      <c r="U91" s="162">
        <f t="shared" si="231"/>
        <v>0</v>
      </c>
      <c r="V91" s="162">
        <f t="shared" si="232"/>
        <v>0</v>
      </c>
      <c r="W91" s="162">
        <f t="shared" si="233"/>
        <v>0</v>
      </c>
      <c r="X91" s="162">
        <f t="shared" si="234"/>
        <v>0</v>
      </c>
      <c r="Y91" s="162">
        <f t="shared" si="235"/>
        <v>0</v>
      </c>
      <c r="Z91" s="162">
        <f t="shared" si="236"/>
        <v>0</v>
      </c>
      <c r="AA91" s="162">
        <f t="shared" si="237"/>
        <v>0</v>
      </c>
    </row>
    <row r="92" spans="2:27" ht="24" customHeight="1" thickBot="1" x14ac:dyDescent="0.3">
      <c r="B92" s="30"/>
      <c r="C92" s="199"/>
      <c r="D92" s="179" t="s">
        <v>109</v>
      </c>
      <c r="E92" s="177" t="str">
        <f>IF(R92&lt;10.5,"OK","OVER")</f>
        <v>OK</v>
      </c>
      <c r="F92" s="178" t="str">
        <f t="shared" ref="F92" si="240">IF(S92&lt;10.5,"OK","OVER")</f>
        <v>OK</v>
      </c>
      <c r="G92" s="177" t="str">
        <f t="shared" ref="G92" si="241">IF(T92&lt;10.5,"OK","OVER")</f>
        <v>OK</v>
      </c>
      <c r="H92" s="178" t="str">
        <f t="shared" ref="H92" si="242">IF(U92&lt;10.5,"OK","OVER")</f>
        <v>OK</v>
      </c>
      <c r="I92" s="177" t="str">
        <f t="shared" ref="I92" si="243">IF(V92&lt;10.5,"OK","OVER")</f>
        <v>OK</v>
      </c>
      <c r="J92" s="178" t="str">
        <f t="shared" ref="J92" si="244">IF(W92&lt;10.5,"OK","OVER")</f>
        <v>OK</v>
      </c>
      <c r="K92" s="177" t="str">
        <f t="shared" ref="K92" si="245">IF(X92&lt;10.5,"OK","OVER")</f>
        <v>OK</v>
      </c>
      <c r="L92" s="178" t="str">
        <f t="shared" ref="L92" si="246">IF(Y92&lt;10.5,"OK","OVER")</f>
        <v>OK</v>
      </c>
      <c r="M92" s="177" t="str">
        <f t="shared" ref="M92" si="247">IF(Z92&lt;10.5,"OK","OVER")</f>
        <v>OK</v>
      </c>
      <c r="N92" s="178" t="str">
        <f t="shared" ref="N92" si="248">IF(AA92&lt;10.5,"OK","OVER")</f>
        <v>OK</v>
      </c>
      <c r="O92" s="30"/>
      <c r="R92" s="180">
        <f>SUM(R86:R91)</f>
        <v>0</v>
      </c>
      <c r="S92" s="180">
        <f t="shared" ref="S92" si="249">SUM(S86:S91)</f>
        <v>0</v>
      </c>
      <c r="T92" s="180">
        <f t="shared" ref="T92" si="250">SUM(T86:T91)</f>
        <v>0</v>
      </c>
      <c r="U92" s="180">
        <f t="shared" ref="U92" si="251">SUM(U86:U91)</f>
        <v>0</v>
      </c>
      <c r="V92" s="180">
        <f t="shared" ref="V92" si="252">SUM(V86:V91)</f>
        <v>0</v>
      </c>
      <c r="W92" s="180">
        <f t="shared" ref="W92" si="253">SUM(W86:W91)</f>
        <v>0</v>
      </c>
      <c r="X92" s="180">
        <f t="shared" ref="X92" si="254">SUM(X86:X91)</f>
        <v>0</v>
      </c>
      <c r="Y92" s="180">
        <f t="shared" ref="Y92" si="255">SUM(Y86:Y91)</f>
        <v>0</v>
      </c>
      <c r="Z92" s="180">
        <f t="shared" ref="Z92" si="256">SUM(Z86:Z91)</f>
        <v>0</v>
      </c>
      <c r="AA92" s="180">
        <f t="shared" ref="AA92" si="257">SUM(AA86:AA91)</f>
        <v>0</v>
      </c>
    </row>
    <row r="93" spans="2:27" x14ac:dyDescent="0.25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</sheetData>
  <sheetProtection algorithmName="SHA-512" hashValue="8SkC6ebPxD9psY1EV2WPDyggjOQlYuJDbn8ArJHKuD7/MhlI4ZXQViEysnPMrpSctixl7+PsZFW2y0BydaX7kA==" saltValue="yq5j4/88VldoqzrbPiJ2Jw==" spinCount="100000" sheet="1" objects="1" scenarios="1"/>
  <mergeCells count="15">
    <mergeCell ref="D5:N5"/>
    <mergeCell ref="D6:N6"/>
    <mergeCell ref="D11:N11"/>
    <mergeCell ref="D8:N8"/>
    <mergeCell ref="D9:N9"/>
    <mergeCell ref="C21:C28"/>
    <mergeCell ref="C13:C20"/>
    <mergeCell ref="C85:C92"/>
    <mergeCell ref="C77:C84"/>
    <mergeCell ref="C69:C76"/>
    <mergeCell ref="C61:C68"/>
    <mergeCell ref="C53:C60"/>
    <mergeCell ref="C45:C52"/>
    <mergeCell ref="C37:C44"/>
    <mergeCell ref="C29:C36"/>
  </mergeCells>
  <phoneticPr fontId="3" type="noConversion"/>
  <conditionalFormatting sqref="E20:N20">
    <cfRule type="containsText" dxfId="179" priority="37" operator="containsText" text="OK">
      <formula>NOT(ISERROR(SEARCH("OK",E20)))</formula>
    </cfRule>
    <cfRule type="containsText" dxfId="178" priority="38" operator="containsText" text="OVER">
      <formula>NOT(ISERROR(SEARCH("OVER",E20)))</formula>
    </cfRule>
  </conditionalFormatting>
  <conditionalFormatting sqref="E28:N28">
    <cfRule type="containsText" dxfId="177" priority="17" operator="containsText" text="OK">
      <formula>NOT(ISERROR(SEARCH("OK",E28)))</formula>
    </cfRule>
    <cfRule type="containsText" dxfId="176" priority="18" operator="containsText" text="OVER">
      <formula>NOT(ISERROR(SEARCH("OVER",E28)))</formula>
    </cfRule>
  </conditionalFormatting>
  <conditionalFormatting sqref="E36:N36">
    <cfRule type="containsText" dxfId="175" priority="15" operator="containsText" text="OK">
      <formula>NOT(ISERROR(SEARCH("OK",E36)))</formula>
    </cfRule>
    <cfRule type="containsText" dxfId="174" priority="16" operator="containsText" text="OVER">
      <formula>NOT(ISERROR(SEARCH("OVER",E36)))</formula>
    </cfRule>
  </conditionalFormatting>
  <conditionalFormatting sqref="E44:N44">
    <cfRule type="containsText" dxfId="173" priority="13" operator="containsText" text="OK">
      <formula>NOT(ISERROR(SEARCH("OK",E44)))</formula>
    </cfRule>
    <cfRule type="containsText" dxfId="172" priority="14" operator="containsText" text="OVER">
      <formula>NOT(ISERROR(SEARCH("OVER",E44)))</formula>
    </cfRule>
  </conditionalFormatting>
  <conditionalFormatting sqref="E52:N52">
    <cfRule type="containsText" dxfId="171" priority="11" operator="containsText" text="OK">
      <formula>NOT(ISERROR(SEARCH("OK",E52)))</formula>
    </cfRule>
    <cfRule type="containsText" dxfId="170" priority="12" operator="containsText" text="OVER">
      <formula>NOT(ISERROR(SEARCH("OVER",E52)))</formula>
    </cfRule>
  </conditionalFormatting>
  <conditionalFormatting sqref="E60:N60">
    <cfRule type="containsText" dxfId="169" priority="9" operator="containsText" text="OK">
      <formula>NOT(ISERROR(SEARCH("OK",E60)))</formula>
    </cfRule>
    <cfRule type="containsText" dxfId="168" priority="10" operator="containsText" text="OVER">
      <formula>NOT(ISERROR(SEARCH("OVER",E60)))</formula>
    </cfRule>
  </conditionalFormatting>
  <conditionalFormatting sqref="E68:N68">
    <cfRule type="containsText" dxfId="167" priority="7" operator="containsText" text="OK">
      <formula>NOT(ISERROR(SEARCH("OK",E68)))</formula>
    </cfRule>
    <cfRule type="containsText" dxfId="166" priority="8" operator="containsText" text="OVER">
      <formula>NOT(ISERROR(SEARCH("OVER",E68)))</formula>
    </cfRule>
  </conditionalFormatting>
  <conditionalFormatting sqref="E76:N76">
    <cfRule type="containsText" dxfId="165" priority="5" operator="containsText" text="OK">
      <formula>NOT(ISERROR(SEARCH("OK",E76)))</formula>
    </cfRule>
    <cfRule type="containsText" dxfId="164" priority="6" operator="containsText" text="OVER">
      <formula>NOT(ISERROR(SEARCH("OVER",E76)))</formula>
    </cfRule>
  </conditionalFormatting>
  <conditionalFormatting sqref="E84:N84">
    <cfRule type="containsText" dxfId="163" priority="3" operator="containsText" text="OK">
      <formula>NOT(ISERROR(SEARCH("OK",E84)))</formula>
    </cfRule>
    <cfRule type="containsText" dxfId="162" priority="4" operator="containsText" text="OVER">
      <formula>NOT(ISERROR(SEARCH("OVER",E84)))</formula>
    </cfRule>
  </conditionalFormatting>
  <conditionalFormatting sqref="E92:N92">
    <cfRule type="containsText" dxfId="161" priority="1" operator="containsText" text="OK">
      <formula>NOT(ISERROR(SEARCH("OK",E92)))</formula>
    </cfRule>
    <cfRule type="containsText" dxfId="160" priority="2" operator="containsText" text="OVER">
      <formula>NOT(ISERROR(SEARCH("OVER",E92)))</formula>
    </cfRule>
  </conditionalFormatting>
  <dataValidations count="2">
    <dataValidation type="whole" allowBlank="1" showInputMessage="1" showErrorMessage="1" error="Teams Score Attributes from 1 to 10 only" sqref="E54:N59 E70:N75 E78:N83 E46:N51 E30:N35 E86:N91 E62:N67 E22:N27 E38:N43 E14:N19" xr:uid="{A93C10C5-5AAD-48D1-906C-544E185CCFB3}">
      <formula1>1</formula1>
      <formula2>10</formula2>
    </dataValidation>
    <dataValidation allowBlank="1" showInputMessage="1" showErrorMessage="1" error="Teams Score Attributes from 1 to 10 only" sqref="E20:N20 E84:N84 E28:N28 E36:N36 E44:N44 E52:N52 E60:N60 E68:N68 E76:N76 E92:N92" xr:uid="{87879174-B1DB-4364-AC87-3CDC19408D8A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2C40-C4A8-43D1-8146-0A016D29A718}">
  <dimension ref="C2:DV337"/>
  <sheetViews>
    <sheetView workbookViewId="0">
      <selection activeCell="AH17" sqref="AH17"/>
    </sheetView>
  </sheetViews>
  <sheetFormatPr defaultRowHeight="15" x14ac:dyDescent="0.25"/>
  <cols>
    <col min="4" max="4" width="21.5703125" bestFit="1" customWidth="1"/>
    <col min="18" max="23" width="13.85546875" customWidth="1"/>
    <col min="33" max="33" width="13.28515625" bestFit="1" customWidth="1"/>
    <col min="36" max="45" width="10.42578125" customWidth="1"/>
    <col min="46" max="46" width="10.5703125" bestFit="1" customWidth="1"/>
    <col min="49" max="58" width="11.140625" customWidth="1"/>
    <col min="59" max="59" width="11.5703125" bestFit="1" customWidth="1"/>
  </cols>
  <sheetData>
    <row r="2" spans="3:119" x14ac:dyDescent="0.25">
      <c r="E2">
        <v>1</v>
      </c>
      <c r="F2">
        <v>2</v>
      </c>
      <c r="G2">
        <v>3</v>
      </c>
      <c r="H2">
        <v>4</v>
      </c>
      <c r="I2">
        <v>5</v>
      </c>
      <c r="J2">
        <v>6</v>
      </c>
      <c r="K2">
        <v>7</v>
      </c>
      <c r="L2">
        <v>8</v>
      </c>
      <c r="M2">
        <v>9</v>
      </c>
      <c r="N2">
        <v>10</v>
      </c>
    </row>
    <row r="3" spans="3:119" x14ac:dyDescent="0.25">
      <c r="E3">
        <f>+'SET UP'!D9</f>
        <v>10</v>
      </c>
      <c r="F3">
        <f>+E3</f>
        <v>10</v>
      </c>
      <c r="G3">
        <f t="shared" ref="G3:N3" si="0">+F3</f>
        <v>10</v>
      </c>
      <c r="H3">
        <f t="shared" si="0"/>
        <v>10</v>
      </c>
      <c r="I3">
        <f t="shared" si="0"/>
        <v>10</v>
      </c>
      <c r="J3">
        <f t="shared" si="0"/>
        <v>10</v>
      </c>
      <c r="K3">
        <f t="shared" si="0"/>
        <v>10</v>
      </c>
      <c r="L3">
        <f t="shared" si="0"/>
        <v>10</v>
      </c>
      <c r="M3">
        <f t="shared" si="0"/>
        <v>10</v>
      </c>
      <c r="N3">
        <f t="shared" si="0"/>
        <v>10</v>
      </c>
    </row>
    <row r="4" spans="3:119" ht="15.75" x14ac:dyDescent="0.25"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43</v>
      </c>
      <c r="K4" s="28" t="s">
        <v>44</v>
      </c>
      <c r="L4" s="28" t="s">
        <v>45</v>
      </c>
      <c r="M4" s="28" t="s">
        <v>46</v>
      </c>
      <c r="N4" s="28" t="s">
        <v>47</v>
      </c>
    </row>
    <row r="6" spans="3:119" x14ac:dyDescent="0.25">
      <c r="E6" s="9" t="str">
        <f>IF(E3&lt;E2,"",E4)</f>
        <v>Team 1</v>
      </c>
      <c r="F6" s="9" t="str">
        <f t="shared" ref="F6:N6" si="1">IF(F3&lt;F2,"",F4)</f>
        <v>Team 2</v>
      </c>
      <c r="G6" s="9" t="str">
        <f t="shared" si="1"/>
        <v>Team 3</v>
      </c>
      <c r="H6" s="9" t="str">
        <f t="shared" si="1"/>
        <v>Team 4</v>
      </c>
      <c r="I6" s="9" t="str">
        <f t="shared" si="1"/>
        <v>Team 5</v>
      </c>
      <c r="J6" s="9" t="str">
        <f t="shared" si="1"/>
        <v>Team 6</v>
      </c>
      <c r="K6" s="9" t="str">
        <f t="shared" si="1"/>
        <v>Team 7</v>
      </c>
      <c r="L6" s="9" t="str">
        <f t="shared" si="1"/>
        <v>Team 8</v>
      </c>
      <c r="M6" s="9" t="str">
        <f t="shared" si="1"/>
        <v>Team 9</v>
      </c>
      <c r="N6" s="9" t="str">
        <f t="shared" si="1"/>
        <v>Team 10</v>
      </c>
      <c r="R6" s="47" t="s">
        <v>14</v>
      </c>
    </row>
    <row r="8" spans="3:119" ht="45" x14ac:dyDescent="0.25">
      <c r="C8" t="str">
        <f>+DECISIONS!C13</f>
        <v>Round 1</v>
      </c>
      <c r="D8" t="str">
        <f>+DECISIONS!D13</f>
        <v>ATTRIBUTES</v>
      </c>
      <c r="E8" t="str">
        <f>+DECISIONS!E13</f>
        <v>Team 1</v>
      </c>
      <c r="F8" t="str">
        <f>+DECISIONS!F13</f>
        <v>Team 2</v>
      </c>
      <c r="G8" t="str">
        <f>+DECISIONS!G13</f>
        <v>Team 3</v>
      </c>
      <c r="H8" t="str">
        <f>+DECISIONS!H13</f>
        <v>Team 4</v>
      </c>
      <c r="I8" t="str">
        <f>+DECISIONS!I13</f>
        <v>Team 5</v>
      </c>
      <c r="J8" t="str">
        <f>+DECISIONS!J13</f>
        <v>Team 6</v>
      </c>
      <c r="K8" t="str">
        <f>+DECISIONS!K13</f>
        <v>Team 7</v>
      </c>
      <c r="L8" t="str">
        <f>+DECISIONS!L13</f>
        <v>Team 8</v>
      </c>
      <c r="M8" t="str">
        <f>+DECISIONS!M13</f>
        <v>Team 9</v>
      </c>
      <c r="N8" t="str">
        <f>+DECISIONS!N13</f>
        <v>Team 10</v>
      </c>
      <c r="O8" t="s">
        <v>60</v>
      </c>
      <c r="R8" s="2" t="s">
        <v>3</v>
      </c>
      <c r="S8" s="3" t="s">
        <v>16</v>
      </c>
      <c r="T8" s="3" t="s">
        <v>18</v>
      </c>
      <c r="U8" s="3" t="s">
        <v>17</v>
      </c>
      <c r="V8" s="3" t="s">
        <v>19</v>
      </c>
      <c r="W8" s="48">
        <f>SUM(S9:V9)</f>
        <v>1</v>
      </c>
    </row>
    <row r="9" spans="3:119" x14ac:dyDescent="0.25">
      <c r="C9">
        <f>+DECISIONS!C14</f>
        <v>0</v>
      </c>
      <c r="D9" t="str">
        <f>+DECISIONS!D14</f>
        <v>Brand Trust</v>
      </c>
      <c r="E9">
        <f>+DECISIONS!E14</f>
        <v>0</v>
      </c>
      <c r="F9">
        <f>+DECISIONS!F14</f>
        <v>0</v>
      </c>
      <c r="G9">
        <f>+DECISIONS!G14</f>
        <v>0</v>
      </c>
      <c r="H9">
        <f>+DECISIONS!H14</f>
        <v>0</v>
      </c>
      <c r="I9">
        <f>+DECISIONS!I14</f>
        <v>0</v>
      </c>
      <c r="J9">
        <f>+DECISIONS!J14</f>
        <v>0</v>
      </c>
      <c r="K9">
        <f>+DECISIONS!K14</f>
        <v>0</v>
      </c>
      <c r="L9">
        <f>+DECISIONS!L14</f>
        <v>0</v>
      </c>
      <c r="M9">
        <f>+DECISIONS!M14</f>
        <v>0</v>
      </c>
      <c r="N9">
        <f>+DECISIONS!N14</f>
        <v>0</v>
      </c>
      <c r="O9" t="e">
        <f>AVERAGEIF(E9:N9,"&gt;0")</f>
        <v>#DIV/0!</v>
      </c>
      <c r="R9" s="1" t="s">
        <v>20</v>
      </c>
      <c r="S9" s="49">
        <v>0.25</v>
      </c>
      <c r="T9" s="49">
        <v>0.25</v>
      </c>
      <c r="U9" s="49">
        <v>0.25</v>
      </c>
      <c r="V9" s="49">
        <v>0.25</v>
      </c>
      <c r="W9" s="4" t="s">
        <v>12</v>
      </c>
    </row>
    <row r="10" spans="3:119" ht="30" x14ac:dyDescent="0.25">
      <c r="C10">
        <f>+DECISIONS!C15</f>
        <v>0</v>
      </c>
      <c r="D10" t="str">
        <f>+DECISIONS!D15</f>
        <v>Customer Experience</v>
      </c>
      <c r="E10">
        <f>+DECISIONS!E15</f>
        <v>0</v>
      </c>
      <c r="F10">
        <f>+DECISIONS!F15</f>
        <v>0</v>
      </c>
      <c r="G10">
        <f>+DECISIONS!G15</f>
        <v>0</v>
      </c>
      <c r="H10">
        <f>+DECISIONS!H15</f>
        <v>0</v>
      </c>
      <c r="I10">
        <f>+DECISIONS!I15</f>
        <v>0</v>
      </c>
      <c r="J10">
        <f>+DECISIONS!J15</f>
        <v>0</v>
      </c>
      <c r="K10">
        <f>+DECISIONS!K15</f>
        <v>0</v>
      </c>
      <c r="L10">
        <f>+DECISIONS!L15</f>
        <v>0</v>
      </c>
      <c r="M10">
        <f>+DECISIONS!M15</f>
        <v>0</v>
      </c>
      <c r="N10">
        <f>+DECISIONS!N15</f>
        <v>0</v>
      </c>
      <c r="O10" t="e">
        <f t="shared" ref="O10:O14" si="2">AVERAGEIF(E10:N10,"&gt;0")</f>
        <v>#DIV/0!</v>
      </c>
      <c r="R10" s="1" t="s">
        <v>4</v>
      </c>
      <c r="S10" s="4">
        <v>9</v>
      </c>
      <c r="T10" s="4">
        <v>8</v>
      </c>
      <c r="U10" s="4">
        <v>5</v>
      </c>
      <c r="V10" s="4">
        <v>3</v>
      </c>
      <c r="W10" s="5">
        <f t="shared" ref="W10:W16" si="3">AVERAGE(S10:V10)</f>
        <v>6.25</v>
      </c>
    </row>
    <row r="11" spans="3:119" ht="60" x14ac:dyDescent="0.25">
      <c r="C11">
        <f>+DECISIONS!C16</f>
        <v>0</v>
      </c>
      <c r="D11" t="str">
        <f>+DECISIONS!D16</f>
        <v>Product Choice</v>
      </c>
      <c r="E11">
        <f>+DECISIONS!E16</f>
        <v>0</v>
      </c>
      <c r="F11">
        <f>+DECISIONS!F16</f>
        <v>0</v>
      </c>
      <c r="G11">
        <f>+DECISIONS!G16</f>
        <v>0</v>
      </c>
      <c r="H11">
        <f>+DECISIONS!H16</f>
        <v>0</v>
      </c>
      <c r="I11">
        <f>+DECISIONS!I16</f>
        <v>0</v>
      </c>
      <c r="J11">
        <f>+DECISIONS!J16</f>
        <v>0</v>
      </c>
      <c r="K11">
        <f>+DECISIONS!K16</f>
        <v>0</v>
      </c>
      <c r="L11">
        <f>+DECISIONS!L16</f>
        <v>0</v>
      </c>
      <c r="M11">
        <f>+DECISIONS!M16</f>
        <v>0</v>
      </c>
      <c r="N11">
        <f>+DECISIONS!N16</f>
        <v>0</v>
      </c>
      <c r="O11" t="e">
        <f t="shared" si="2"/>
        <v>#DIV/0!</v>
      </c>
      <c r="R11" s="1" t="s">
        <v>2</v>
      </c>
      <c r="S11" s="4">
        <v>3</v>
      </c>
      <c r="T11" s="4">
        <v>5</v>
      </c>
      <c r="U11" s="4">
        <v>9</v>
      </c>
      <c r="V11" s="4">
        <v>8</v>
      </c>
      <c r="W11" s="5">
        <f t="shared" si="3"/>
        <v>6.25</v>
      </c>
    </row>
    <row r="12" spans="3:119" ht="45" x14ac:dyDescent="0.25">
      <c r="C12">
        <f>+DECISIONS!C17</f>
        <v>0</v>
      </c>
      <c r="D12" t="str">
        <f>+DECISIONS!D17</f>
        <v>Channel Choice</v>
      </c>
      <c r="E12">
        <f>+DECISIONS!E17</f>
        <v>0</v>
      </c>
      <c r="F12">
        <f>+DECISIONS!F17</f>
        <v>0</v>
      </c>
      <c r="G12">
        <f>+DECISIONS!G17</f>
        <v>0</v>
      </c>
      <c r="H12">
        <f>+DECISIONS!H17</f>
        <v>0</v>
      </c>
      <c r="I12">
        <f>+DECISIONS!I17</f>
        <v>0</v>
      </c>
      <c r="J12">
        <f>+DECISIONS!J17</f>
        <v>0</v>
      </c>
      <c r="K12">
        <f>+DECISIONS!K17</f>
        <v>0</v>
      </c>
      <c r="L12">
        <f>+DECISIONS!L17</f>
        <v>0</v>
      </c>
      <c r="M12">
        <f>+DECISIONS!M17</f>
        <v>0</v>
      </c>
      <c r="N12">
        <f>+DECISIONS!N17</f>
        <v>0</v>
      </c>
      <c r="O12" t="e">
        <f t="shared" si="2"/>
        <v>#DIV/0!</v>
      </c>
      <c r="R12" s="1" t="s">
        <v>0</v>
      </c>
      <c r="S12" s="4">
        <v>3</v>
      </c>
      <c r="T12" s="4">
        <v>6</v>
      </c>
      <c r="U12" s="4">
        <v>9</v>
      </c>
      <c r="V12" s="4">
        <v>7</v>
      </c>
      <c r="W12" s="5">
        <f t="shared" si="3"/>
        <v>6.25</v>
      </c>
    </row>
    <row r="13" spans="3:119" ht="45" x14ac:dyDescent="0.25">
      <c r="C13">
        <f>+DECISIONS!C18</f>
        <v>0</v>
      </c>
      <c r="D13" t="str">
        <f>+DECISIONS!D18</f>
        <v>Customer Relationship</v>
      </c>
      <c r="E13">
        <f>+DECISIONS!E18</f>
        <v>0</v>
      </c>
      <c r="F13">
        <f>+DECISIONS!F18</f>
        <v>0</v>
      </c>
      <c r="G13">
        <f>+DECISIONS!G18</f>
        <v>0</v>
      </c>
      <c r="H13">
        <f>+DECISIONS!H18</f>
        <v>0</v>
      </c>
      <c r="I13">
        <f>+DECISIONS!I18</f>
        <v>0</v>
      </c>
      <c r="J13">
        <f>+DECISIONS!J18</f>
        <v>0</v>
      </c>
      <c r="K13">
        <f>+DECISIONS!K18</f>
        <v>0</v>
      </c>
      <c r="L13">
        <f>+DECISIONS!L18</f>
        <v>0</v>
      </c>
      <c r="M13">
        <f>+DECISIONS!M18</f>
        <v>0</v>
      </c>
      <c r="N13">
        <f>+DECISIONS!N18</f>
        <v>0</v>
      </c>
      <c r="O13" t="e">
        <f t="shared" si="2"/>
        <v>#DIV/0!</v>
      </c>
      <c r="R13" s="1" t="s">
        <v>5</v>
      </c>
      <c r="S13" s="4">
        <v>8</v>
      </c>
      <c r="T13" s="4">
        <v>4</v>
      </c>
      <c r="U13" s="4">
        <v>3</v>
      </c>
      <c r="V13" s="4">
        <v>10</v>
      </c>
      <c r="W13" s="5">
        <f t="shared" si="3"/>
        <v>6.25</v>
      </c>
    </row>
    <row r="14" spans="3:119" ht="60" x14ac:dyDescent="0.25">
      <c r="C14">
        <f>+DECISIONS!C19</f>
        <v>0</v>
      </c>
      <c r="D14" t="str">
        <f>+DECISIONS!D19</f>
        <v>Price/Profit Margin</v>
      </c>
      <c r="E14">
        <f>+DECISIONS!E19</f>
        <v>0</v>
      </c>
      <c r="F14">
        <f>+DECISIONS!F19</f>
        <v>0</v>
      </c>
      <c r="G14">
        <f>+DECISIONS!G19</f>
        <v>0</v>
      </c>
      <c r="H14">
        <f>+DECISIONS!H19</f>
        <v>0</v>
      </c>
      <c r="I14">
        <f>+DECISIONS!I19</f>
        <v>0</v>
      </c>
      <c r="J14">
        <f>+DECISIONS!J19</f>
        <v>0</v>
      </c>
      <c r="K14">
        <f>+DECISIONS!K19</f>
        <v>0</v>
      </c>
      <c r="L14">
        <f>+DECISIONS!L19</f>
        <v>0</v>
      </c>
      <c r="M14">
        <f>+DECISIONS!M19</f>
        <v>0</v>
      </c>
      <c r="N14">
        <f>+DECISIONS!N19</f>
        <v>0</v>
      </c>
      <c r="O14" t="e">
        <f t="shared" si="2"/>
        <v>#DIV/0!</v>
      </c>
      <c r="R14" s="1" t="s">
        <v>1</v>
      </c>
      <c r="S14" s="4">
        <v>3</v>
      </c>
      <c r="T14" s="4">
        <v>7</v>
      </c>
      <c r="U14" s="4">
        <v>9</v>
      </c>
      <c r="V14" s="4">
        <v>6</v>
      </c>
      <c r="W14" s="5">
        <f t="shared" si="3"/>
        <v>6.25</v>
      </c>
    </row>
    <row r="15" spans="3:119" ht="30.75" thickBot="1" x14ac:dyDescent="0.3">
      <c r="C15" t="str">
        <f>+DECISIONS!C21</f>
        <v>Round 2</v>
      </c>
      <c r="D15" t="str">
        <f>+DECISIONS!D21</f>
        <v>ATTRIBUTES</v>
      </c>
      <c r="E15" t="str">
        <f>+DECISIONS!E21</f>
        <v>Team 1</v>
      </c>
      <c r="F15" t="str">
        <f>+DECISIONS!F21</f>
        <v>Team 2</v>
      </c>
      <c r="G15" t="str">
        <f>+DECISIONS!G21</f>
        <v>Team 3</v>
      </c>
      <c r="H15" t="str">
        <f>+DECISIONS!H21</f>
        <v>Team 4</v>
      </c>
      <c r="I15" t="str">
        <f>+DECISIONS!I21</f>
        <v>Team 5</v>
      </c>
      <c r="J15" t="str">
        <f>+DECISIONS!J21</f>
        <v>Team 6</v>
      </c>
      <c r="K15" t="str">
        <f>+DECISIONS!K21</f>
        <v>Team 7</v>
      </c>
      <c r="L15" t="str">
        <f>+DECISIONS!L21</f>
        <v>Team 8</v>
      </c>
      <c r="M15" t="str">
        <f>+DECISIONS!M21</f>
        <v>Team 9</v>
      </c>
      <c r="N15" t="str">
        <f>+DECISIONS!N21</f>
        <v>Team 10</v>
      </c>
      <c r="R15" s="1" t="s">
        <v>6</v>
      </c>
      <c r="S15" s="4">
        <v>6</v>
      </c>
      <c r="T15" s="4">
        <v>5</v>
      </c>
      <c r="U15" s="4">
        <v>3</v>
      </c>
      <c r="V15" s="4">
        <v>4</v>
      </c>
      <c r="W15" s="5">
        <f t="shared" si="3"/>
        <v>4.5</v>
      </c>
      <c r="DF15">
        <f>+Y18</f>
        <v>0</v>
      </c>
      <c r="DG15">
        <f t="shared" ref="DG15:DO15" si="4">+Z18</f>
        <v>0</v>
      </c>
      <c r="DH15">
        <f t="shared" si="4"/>
        <v>0</v>
      </c>
      <c r="DI15">
        <f t="shared" si="4"/>
        <v>0</v>
      </c>
      <c r="DJ15">
        <f t="shared" si="4"/>
        <v>0</v>
      </c>
      <c r="DK15">
        <f t="shared" si="4"/>
        <v>0</v>
      </c>
      <c r="DL15">
        <f t="shared" si="4"/>
        <v>0</v>
      </c>
      <c r="DM15">
        <f t="shared" si="4"/>
        <v>0</v>
      </c>
      <c r="DN15">
        <f t="shared" si="4"/>
        <v>0</v>
      </c>
      <c r="DO15">
        <f t="shared" si="4"/>
        <v>0</v>
      </c>
    </row>
    <row r="16" spans="3:119" ht="30" x14ac:dyDescent="0.25">
      <c r="C16">
        <f>+DECISIONS!C22</f>
        <v>0</v>
      </c>
      <c r="D16" t="str">
        <f>+DECISIONS!D22</f>
        <v>Brand Trust</v>
      </c>
      <c r="E16">
        <f>+DECISIONS!E22</f>
        <v>0</v>
      </c>
      <c r="F16">
        <f>+DECISIONS!F22</f>
        <v>0</v>
      </c>
      <c r="G16">
        <f>+DECISIONS!G22</f>
        <v>0</v>
      </c>
      <c r="H16">
        <f>+DECISIONS!H22</f>
        <v>0</v>
      </c>
      <c r="I16">
        <f>+DECISIONS!I22</f>
        <v>0</v>
      </c>
      <c r="J16">
        <f>+DECISIONS!J22</f>
        <v>0</v>
      </c>
      <c r="K16">
        <f>+DECISIONS!K22</f>
        <v>0</v>
      </c>
      <c r="L16">
        <f>+DECISIONS!L22</f>
        <v>0</v>
      </c>
      <c r="M16">
        <f>+DECISIONS!M22</f>
        <v>0</v>
      </c>
      <c r="N16">
        <f>+DECISIONS!N22</f>
        <v>0</v>
      </c>
      <c r="O16" t="str">
        <f>IFERROR(AVERAGEIF(E16:N16,"&gt;0"),"")</f>
        <v/>
      </c>
      <c r="R16" s="1" t="s">
        <v>13</v>
      </c>
      <c r="S16" s="5">
        <f>AVERAGE(S10:S15)</f>
        <v>5.333333333333333</v>
      </c>
      <c r="T16" s="5">
        <f t="shared" ref="T16:V16" si="5">AVERAGE(T10:T15)</f>
        <v>5.833333333333333</v>
      </c>
      <c r="U16" s="5">
        <f t="shared" si="5"/>
        <v>6.333333333333333</v>
      </c>
      <c r="V16" s="5">
        <f t="shared" si="5"/>
        <v>6.333333333333333</v>
      </c>
      <c r="W16" s="5">
        <f t="shared" si="3"/>
        <v>5.958333333333333</v>
      </c>
      <c r="X16" s="5">
        <f>+$E$3</f>
        <v>10</v>
      </c>
      <c r="Y16">
        <f>IF($X16+0.1&gt;Y20,1,0)</f>
        <v>1</v>
      </c>
      <c r="Z16">
        <f t="shared" ref="Z16:AH16" si="6">IF($X16+0.1&gt;Z20,1,0)</f>
        <v>1</v>
      </c>
      <c r="AA16">
        <f t="shared" si="6"/>
        <v>1</v>
      </c>
      <c r="AB16">
        <f t="shared" si="6"/>
        <v>1</v>
      </c>
      <c r="AC16">
        <f t="shared" si="6"/>
        <v>1</v>
      </c>
      <c r="AD16">
        <f t="shared" si="6"/>
        <v>1</v>
      </c>
      <c r="AE16">
        <f t="shared" si="6"/>
        <v>1</v>
      </c>
      <c r="AF16">
        <f t="shared" si="6"/>
        <v>1</v>
      </c>
      <c r="AG16">
        <f t="shared" si="6"/>
        <v>1</v>
      </c>
      <c r="AH16">
        <f t="shared" si="6"/>
        <v>1</v>
      </c>
      <c r="BV16" s="145" t="s">
        <v>98</v>
      </c>
      <c r="BW16" s="146" t="s">
        <v>99</v>
      </c>
      <c r="BX16" s="146" t="s">
        <v>100</v>
      </c>
      <c r="BY16" s="147" t="s">
        <v>101</v>
      </c>
      <c r="BZ16" s="9" t="s">
        <v>61</v>
      </c>
      <c r="CA16">
        <v>1</v>
      </c>
      <c r="CB16">
        <v>2</v>
      </c>
      <c r="CC16">
        <v>3</v>
      </c>
      <c r="CD16">
        <v>4</v>
      </c>
      <c r="CE16">
        <v>5</v>
      </c>
      <c r="CF16">
        <v>6</v>
      </c>
      <c r="CG16">
        <v>7</v>
      </c>
      <c r="CH16">
        <v>8</v>
      </c>
      <c r="CI16">
        <v>9</v>
      </c>
      <c r="CJ16">
        <v>10</v>
      </c>
      <c r="CK16" s="8">
        <v>1</v>
      </c>
      <c r="CL16">
        <v>2</v>
      </c>
      <c r="CM16">
        <v>3</v>
      </c>
      <c r="CN16">
        <v>4</v>
      </c>
      <c r="CO16">
        <v>5</v>
      </c>
      <c r="CP16">
        <v>6</v>
      </c>
      <c r="CQ16">
        <v>7</v>
      </c>
      <c r="CR16">
        <v>8</v>
      </c>
      <c r="CS16">
        <v>9</v>
      </c>
      <c r="CT16">
        <v>10</v>
      </c>
      <c r="CV16">
        <v>1</v>
      </c>
      <c r="CW16">
        <v>2</v>
      </c>
      <c r="CX16">
        <v>3</v>
      </c>
      <c r="CY16">
        <v>4</v>
      </c>
      <c r="CZ16">
        <v>5</v>
      </c>
      <c r="DA16">
        <v>6</v>
      </c>
      <c r="DB16">
        <v>7</v>
      </c>
      <c r="DC16">
        <v>8</v>
      </c>
      <c r="DD16">
        <v>9</v>
      </c>
      <c r="DE16">
        <v>10</v>
      </c>
      <c r="DF16">
        <v>1</v>
      </c>
      <c r="DG16">
        <v>2</v>
      </c>
      <c r="DH16">
        <v>3</v>
      </c>
      <c r="DI16">
        <v>4</v>
      </c>
      <c r="DJ16">
        <v>5</v>
      </c>
      <c r="DK16">
        <v>6</v>
      </c>
      <c r="DL16">
        <v>7</v>
      </c>
      <c r="DM16">
        <v>8</v>
      </c>
      <c r="DN16">
        <v>9</v>
      </c>
      <c r="DO16">
        <v>10</v>
      </c>
    </row>
    <row r="17" spans="3:126" ht="15.75" thickBot="1" x14ac:dyDescent="0.3">
      <c r="C17">
        <f>+DECISIONS!C23</f>
        <v>0</v>
      </c>
      <c r="D17" t="str">
        <f>+DECISIONS!D23</f>
        <v>Customer Experience</v>
      </c>
      <c r="E17">
        <f>+DECISIONS!E23</f>
        <v>0</v>
      </c>
      <c r="F17">
        <f>+DECISIONS!F23</f>
        <v>0</v>
      </c>
      <c r="G17">
        <f>+DECISIONS!G23</f>
        <v>0</v>
      </c>
      <c r="H17">
        <f>+DECISIONS!H23</f>
        <v>0</v>
      </c>
      <c r="I17">
        <f>+DECISIONS!I23</f>
        <v>0</v>
      </c>
      <c r="J17">
        <f>+DECISIONS!J23</f>
        <v>0</v>
      </c>
      <c r="K17">
        <f>+DECISIONS!K23</f>
        <v>0</v>
      </c>
      <c r="L17">
        <f>+DECISIONS!L23</f>
        <v>0</v>
      </c>
      <c r="M17">
        <f>+DECISIONS!M23</f>
        <v>0</v>
      </c>
      <c r="N17">
        <f>+DECISIONS!N23</f>
        <v>0</v>
      </c>
      <c r="O17" t="str">
        <f t="shared" ref="O17:O28" si="7">IFERROR(AVERAGEIF(E17:N17,"&gt;0"),"")</f>
        <v/>
      </c>
      <c r="Y17">
        <f>MIN(E9:E14,1)</f>
        <v>0</v>
      </c>
      <c r="Z17">
        <f t="shared" ref="Z17:AH17" si="8">MIN(F9:F14,1)</f>
        <v>0</v>
      </c>
      <c r="AA17">
        <f t="shared" si="8"/>
        <v>0</v>
      </c>
      <c r="AB17">
        <f t="shared" si="8"/>
        <v>0</v>
      </c>
      <c r="AC17">
        <f t="shared" si="8"/>
        <v>0</v>
      </c>
      <c r="AD17">
        <f t="shared" si="8"/>
        <v>0</v>
      </c>
      <c r="AE17">
        <f t="shared" si="8"/>
        <v>0</v>
      </c>
      <c r="AF17">
        <f t="shared" si="8"/>
        <v>0</v>
      </c>
      <c r="AG17">
        <f t="shared" si="8"/>
        <v>0</v>
      </c>
      <c r="AH17">
        <f t="shared" si="8"/>
        <v>0</v>
      </c>
      <c r="BV17" s="148">
        <f>+S10</f>
        <v>9</v>
      </c>
      <c r="BW17" s="9">
        <f t="shared" ref="BW17:BY22" si="9">+T10</f>
        <v>8</v>
      </c>
      <c r="BX17" s="9">
        <f t="shared" si="9"/>
        <v>5</v>
      </c>
      <c r="BY17" s="149">
        <f t="shared" si="9"/>
        <v>3</v>
      </c>
      <c r="CA17">
        <f>+E9</f>
        <v>0</v>
      </c>
      <c r="CB17">
        <f t="shared" ref="CB17:CJ22" si="10">+F9</f>
        <v>0</v>
      </c>
      <c r="CC17">
        <f t="shared" si="10"/>
        <v>0</v>
      </c>
      <c r="CD17">
        <f t="shared" si="10"/>
        <v>0</v>
      </c>
      <c r="CE17">
        <f t="shared" si="10"/>
        <v>0</v>
      </c>
      <c r="CF17">
        <f t="shared" si="10"/>
        <v>0</v>
      </c>
      <c r="CG17">
        <f t="shared" si="10"/>
        <v>0</v>
      </c>
      <c r="CH17">
        <f t="shared" si="10"/>
        <v>0</v>
      </c>
      <c r="CI17">
        <f t="shared" si="10"/>
        <v>0</v>
      </c>
      <c r="CJ17">
        <f t="shared" si="10"/>
        <v>0</v>
      </c>
      <c r="CK17">
        <f>ABS(CA17-$BV17)+1</f>
        <v>10</v>
      </c>
      <c r="CL17">
        <f t="shared" ref="CL17:CT17" si="11">ABS(CB17-$BV17)+1</f>
        <v>10</v>
      </c>
      <c r="CM17">
        <f t="shared" si="11"/>
        <v>10</v>
      </c>
      <c r="CN17">
        <f t="shared" si="11"/>
        <v>10</v>
      </c>
      <c r="CO17">
        <f t="shared" si="11"/>
        <v>10</v>
      </c>
      <c r="CP17">
        <f t="shared" si="11"/>
        <v>10</v>
      </c>
      <c r="CQ17">
        <f t="shared" si="11"/>
        <v>10</v>
      </c>
      <c r="CR17">
        <f t="shared" si="11"/>
        <v>10</v>
      </c>
      <c r="CS17">
        <f t="shared" si="11"/>
        <v>10</v>
      </c>
      <c r="CT17">
        <f t="shared" si="11"/>
        <v>10</v>
      </c>
      <c r="CU17">
        <f>AVERAGE(CK17:CT17)</f>
        <v>10</v>
      </c>
      <c r="CV17">
        <f>+CK17-$CU17</f>
        <v>0</v>
      </c>
      <c r="CW17">
        <f t="shared" ref="CW17:DE17" si="12">+CL17-$CU17</f>
        <v>0</v>
      </c>
      <c r="CX17">
        <f t="shared" si="12"/>
        <v>0</v>
      </c>
      <c r="CY17">
        <f t="shared" si="12"/>
        <v>0</v>
      </c>
      <c r="CZ17">
        <f t="shared" si="12"/>
        <v>0</v>
      </c>
      <c r="DA17">
        <f t="shared" si="12"/>
        <v>0</v>
      </c>
      <c r="DB17">
        <f t="shared" si="12"/>
        <v>0</v>
      </c>
      <c r="DC17">
        <f t="shared" si="12"/>
        <v>0</v>
      </c>
      <c r="DD17">
        <f t="shared" si="12"/>
        <v>0</v>
      </c>
      <c r="DE17">
        <f t="shared" si="12"/>
        <v>0</v>
      </c>
      <c r="DF17" t="str">
        <f t="shared" ref="DF17:DO22" si="13">IF(DF$15=1,LOOKUP(CK17,swotrev),"")</f>
        <v/>
      </c>
      <c r="DG17" t="str">
        <f t="shared" si="13"/>
        <v/>
      </c>
      <c r="DH17" t="str">
        <f t="shared" si="13"/>
        <v/>
      </c>
      <c r="DI17" t="str">
        <f t="shared" si="13"/>
        <v/>
      </c>
      <c r="DJ17" t="str">
        <f t="shared" si="13"/>
        <v/>
      </c>
      <c r="DK17" t="str">
        <f t="shared" si="13"/>
        <v/>
      </c>
      <c r="DL17" t="str">
        <f t="shared" si="13"/>
        <v/>
      </c>
      <c r="DM17" t="str">
        <f t="shared" si="13"/>
        <v/>
      </c>
      <c r="DN17" t="str">
        <f t="shared" si="13"/>
        <v/>
      </c>
      <c r="DO17" t="str">
        <f t="shared" si="13"/>
        <v/>
      </c>
      <c r="DQ17">
        <v>-9</v>
      </c>
      <c r="DR17" t="s">
        <v>102</v>
      </c>
      <c r="DU17">
        <v>-1.9</v>
      </c>
    </row>
    <row r="18" spans="3:126" x14ac:dyDescent="0.25">
      <c r="C18">
        <f>+DECISIONS!C24</f>
        <v>0</v>
      </c>
      <c r="D18" t="str">
        <f>+DECISIONS!D24</f>
        <v>Product Choice</v>
      </c>
      <c r="E18">
        <f>+DECISIONS!E24</f>
        <v>0</v>
      </c>
      <c r="F18">
        <f>+DECISIONS!F24</f>
        <v>0</v>
      </c>
      <c r="G18">
        <f>+DECISIONS!G24</f>
        <v>0</v>
      </c>
      <c r="H18">
        <f>+DECISIONS!H24</f>
        <v>0</v>
      </c>
      <c r="I18">
        <f>+DECISIONS!I24</f>
        <v>0</v>
      </c>
      <c r="J18">
        <f>+DECISIONS!J24</f>
        <v>0</v>
      </c>
      <c r="K18">
        <f>+DECISIONS!K24</f>
        <v>0</v>
      </c>
      <c r="L18">
        <f>+DECISIONS!L24</f>
        <v>0</v>
      </c>
      <c r="M18">
        <f>+DECISIONS!M24</f>
        <v>0</v>
      </c>
      <c r="N18">
        <f>+DECISIONS!N24</f>
        <v>0</v>
      </c>
      <c r="O18" t="str">
        <f t="shared" si="7"/>
        <v/>
      </c>
      <c r="V18" s="68"/>
      <c r="W18" s="69"/>
      <c r="X18" s="184">
        <f>E3</f>
        <v>10</v>
      </c>
      <c r="Y18" s="184">
        <f>+Y17*Y16</f>
        <v>0</v>
      </c>
      <c r="Z18" s="184">
        <f t="shared" ref="Z18:AH18" si="14">+Z17*Z16</f>
        <v>0</v>
      </c>
      <c r="AA18" s="184">
        <f t="shared" si="14"/>
        <v>0</v>
      </c>
      <c r="AB18" s="184">
        <f t="shared" si="14"/>
        <v>0</v>
      </c>
      <c r="AC18" s="184">
        <f t="shared" si="14"/>
        <v>0</v>
      </c>
      <c r="AD18" s="184">
        <f t="shared" si="14"/>
        <v>0</v>
      </c>
      <c r="AE18" s="184">
        <f t="shared" si="14"/>
        <v>0</v>
      </c>
      <c r="AF18" s="184">
        <f t="shared" si="14"/>
        <v>0</v>
      </c>
      <c r="AG18" s="184">
        <f t="shared" si="14"/>
        <v>0</v>
      </c>
      <c r="AH18" s="184">
        <f t="shared" si="14"/>
        <v>0</v>
      </c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70"/>
      <c r="BV18" s="148">
        <f t="shared" ref="BV18:BV22" si="15">+S11</f>
        <v>3</v>
      </c>
      <c r="BW18" s="9">
        <f t="shared" si="9"/>
        <v>5</v>
      </c>
      <c r="BX18" s="9">
        <f t="shared" si="9"/>
        <v>9</v>
      </c>
      <c r="BY18" s="149">
        <f t="shared" si="9"/>
        <v>8</v>
      </c>
      <c r="CA18">
        <f t="shared" ref="CA18:CA22" si="16">+E10</f>
        <v>0</v>
      </c>
      <c r="CB18">
        <f t="shared" si="10"/>
        <v>0</v>
      </c>
      <c r="CC18">
        <f t="shared" si="10"/>
        <v>0</v>
      </c>
      <c r="CD18">
        <f t="shared" si="10"/>
        <v>0</v>
      </c>
      <c r="CE18">
        <f t="shared" si="10"/>
        <v>0</v>
      </c>
      <c r="CF18">
        <f t="shared" si="10"/>
        <v>0</v>
      </c>
      <c r="CG18">
        <f t="shared" si="10"/>
        <v>0</v>
      </c>
      <c r="CH18">
        <f t="shared" si="10"/>
        <v>0</v>
      </c>
      <c r="CI18">
        <f t="shared" si="10"/>
        <v>0</v>
      </c>
      <c r="CJ18">
        <f t="shared" si="10"/>
        <v>0</v>
      </c>
      <c r="CK18">
        <f t="shared" ref="CK18:CK22" si="17">ABS(CA18-$BV18)+1</f>
        <v>4</v>
      </c>
      <c r="CL18">
        <f t="shared" ref="CL18:CL22" si="18">ABS(CB18-$BV18)+1</f>
        <v>4</v>
      </c>
      <c r="CM18">
        <f t="shared" ref="CM18:CM22" si="19">ABS(CC18-$BV18)+1</f>
        <v>4</v>
      </c>
      <c r="CN18">
        <f t="shared" ref="CN18:CN22" si="20">ABS(CD18-$BV18)+1</f>
        <v>4</v>
      </c>
      <c r="CO18">
        <f t="shared" ref="CO18:CO22" si="21">ABS(CE18-$BV18)+1</f>
        <v>4</v>
      </c>
      <c r="CP18">
        <f t="shared" ref="CP18:CP22" si="22">ABS(CF18-$BV18)+1</f>
        <v>4</v>
      </c>
      <c r="CQ18">
        <f t="shared" ref="CQ18:CQ22" si="23">ABS(CG18-$BV18)+1</f>
        <v>4</v>
      </c>
      <c r="CR18">
        <f t="shared" ref="CR18:CR22" si="24">ABS(CH18-$BV18)+1</f>
        <v>4</v>
      </c>
      <c r="CS18">
        <f t="shared" ref="CS18:CS22" si="25">ABS(CI18-$BV18)+1</f>
        <v>4</v>
      </c>
      <c r="CT18">
        <f t="shared" ref="CT18:CT22" si="26">ABS(CJ18-$BV18)+1</f>
        <v>4</v>
      </c>
      <c r="CU18">
        <f t="shared" ref="CU18:CU22" si="27">AVERAGE(CK18:CT18)</f>
        <v>4</v>
      </c>
      <c r="CV18">
        <f t="shared" ref="CV18:CV22" si="28">+CK18-$CU18</f>
        <v>0</v>
      </c>
      <c r="CW18">
        <f t="shared" ref="CW18:CW22" si="29">+CL18-$CU18</f>
        <v>0</v>
      </c>
      <c r="CX18">
        <f t="shared" ref="CX18:CX22" si="30">+CM18-$CU18</f>
        <v>0</v>
      </c>
      <c r="CY18">
        <f t="shared" ref="CY18:CY22" si="31">+CN18-$CU18</f>
        <v>0</v>
      </c>
      <c r="CZ18">
        <f t="shared" ref="CZ18:CZ22" si="32">+CO18-$CU18</f>
        <v>0</v>
      </c>
      <c r="DA18">
        <f t="shared" ref="DA18:DA22" si="33">+CP18-$CU18</f>
        <v>0</v>
      </c>
      <c r="DB18">
        <f t="shared" ref="DB18:DB22" si="34">+CQ18-$CU18</f>
        <v>0</v>
      </c>
      <c r="DC18">
        <f t="shared" ref="DC18:DC22" si="35">+CR18-$CU18</f>
        <v>0</v>
      </c>
      <c r="DD18">
        <f t="shared" ref="DD18:DD22" si="36">+CS18-$CU18</f>
        <v>0</v>
      </c>
      <c r="DE18">
        <f t="shared" ref="DE18:DE22" si="37">+CT18-$CU18</f>
        <v>0</v>
      </c>
      <c r="DF18" t="str">
        <f t="shared" si="13"/>
        <v/>
      </c>
      <c r="DG18" t="str">
        <f t="shared" si="13"/>
        <v/>
      </c>
      <c r="DH18" t="str">
        <f t="shared" si="13"/>
        <v/>
      </c>
      <c r="DI18" t="str">
        <f t="shared" si="13"/>
        <v/>
      </c>
      <c r="DJ18" t="str">
        <f t="shared" si="13"/>
        <v/>
      </c>
      <c r="DK18" t="str">
        <f t="shared" si="13"/>
        <v/>
      </c>
      <c r="DL18" t="str">
        <f t="shared" si="13"/>
        <v/>
      </c>
      <c r="DM18" t="str">
        <f t="shared" si="13"/>
        <v/>
      </c>
      <c r="DN18" t="str">
        <f t="shared" si="13"/>
        <v/>
      </c>
      <c r="DO18" t="str">
        <f t="shared" si="13"/>
        <v/>
      </c>
      <c r="DQ18">
        <v>-6</v>
      </c>
      <c r="DR18" t="s">
        <v>102</v>
      </c>
      <c r="DU18">
        <v>-3.9000000000000004</v>
      </c>
    </row>
    <row r="19" spans="3:126" x14ac:dyDescent="0.25">
      <c r="C19">
        <f>+DECISIONS!C25</f>
        <v>0</v>
      </c>
      <c r="D19" t="str">
        <f>+DECISIONS!D25</f>
        <v>Channel Choice</v>
      </c>
      <c r="E19">
        <f>+DECISIONS!E25</f>
        <v>0</v>
      </c>
      <c r="F19">
        <f>+DECISIONS!F25</f>
        <v>0</v>
      </c>
      <c r="G19">
        <f>+DECISIONS!G25</f>
        <v>0</v>
      </c>
      <c r="H19">
        <f>+DECISIONS!H25</f>
        <v>0</v>
      </c>
      <c r="I19">
        <f>+DECISIONS!I25</f>
        <v>0</v>
      </c>
      <c r="J19">
        <f>+DECISIONS!J25</f>
        <v>0</v>
      </c>
      <c r="K19">
        <f>+DECISIONS!K25</f>
        <v>0</v>
      </c>
      <c r="L19">
        <f>+DECISIONS!L25</f>
        <v>0</v>
      </c>
      <c r="M19">
        <f>+DECISIONS!M25</f>
        <v>0</v>
      </c>
      <c r="N19">
        <f>+DECISIONS!N25</f>
        <v>0</v>
      </c>
      <c r="O19" t="str">
        <f t="shared" si="7"/>
        <v/>
      </c>
      <c r="V19" s="71"/>
      <c r="X19" s="212" t="s">
        <v>21</v>
      </c>
      <c r="Y19" s="212"/>
      <c r="Z19" s="212"/>
      <c r="AA19" s="212"/>
      <c r="AB19" s="212"/>
      <c r="AC19" s="212"/>
      <c r="AD19" s="212" t="s">
        <v>25</v>
      </c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3"/>
      <c r="AP19" s="3"/>
      <c r="AQ19" s="3"/>
      <c r="AR19" s="3"/>
      <c r="AS19" s="3"/>
      <c r="AT19" s="81">
        <v>1</v>
      </c>
      <c r="AU19" s="72"/>
      <c r="BV19" s="148">
        <f t="shared" si="15"/>
        <v>3</v>
      </c>
      <c r="BW19" s="9">
        <f t="shared" si="9"/>
        <v>6</v>
      </c>
      <c r="BX19" s="9">
        <f t="shared" si="9"/>
        <v>9</v>
      </c>
      <c r="BY19" s="149">
        <f t="shared" si="9"/>
        <v>7</v>
      </c>
      <c r="CA19">
        <f t="shared" si="16"/>
        <v>0</v>
      </c>
      <c r="CB19">
        <f t="shared" si="10"/>
        <v>0</v>
      </c>
      <c r="CC19">
        <f t="shared" si="10"/>
        <v>0</v>
      </c>
      <c r="CD19">
        <f t="shared" si="10"/>
        <v>0</v>
      </c>
      <c r="CE19">
        <f t="shared" si="10"/>
        <v>0</v>
      </c>
      <c r="CF19">
        <f t="shared" si="10"/>
        <v>0</v>
      </c>
      <c r="CG19">
        <f t="shared" si="10"/>
        <v>0</v>
      </c>
      <c r="CH19">
        <f t="shared" si="10"/>
        <v>0</v>
      </c>
      <c r="CI19">
        <f t="shared" si="10"/>
        <v>0</v>
      </c>
      <c r="CJ19">
        <f t="shared" si="10"/>
        <v>0</v>
      </c>
      <c r="CK19">
        <f t="shared" si="17"/>
        <v>4</v>
      </c>
      <c r="CL19">
        <f t="shared" si="18"/>
        <v>4</v>
      </c>
      <c r="CM19">
        <f t="shared" si="19"/>
        <v>4</v>
      </c>
      <c r="CN19">
        <f t="shared" si="20"/>
        <v>4</v>
      </c>
      <c r="CO19">
        <f t="shared" si="21"/>
        <v>4</v>
      </c>
      <c r="CP19">
        <f t="shared" si="22"/>
        <v>4</v>
      </c>
      <c r="CQ19">
        <f t="shared" si="23"/>
        <v>4</v>
      </c>
      <c r="CR19">
        <f t="shared" si="24"/>
        <v>4</v>
      </c>
      <c r="CS19">
        <f t="shared" si="25"/>
        <v>4</v>
      </c>
      <c r="CT19">
        <f t="shared" si="26"/>
        <v>4</v>
      </c>
      <c r="CU19">
        <f t="shared" si="27"/>
        <v>4</v>
      </c>
      <c r="CV19">
        <f t="shared" si="28"/>
        <v>0</v>
      </c>
      <c r="CW19">
        <f t="shared" si="29"/>
        <v>0</v>
      </c>
      <c r="CX19">
        <f t="shared" si="30"/>
        <v>0</v>
      </c>
      <c r="CY19">
        <f t="shared" si="31"/>
        <v>0</v>
      </c>
      <c r="CZ19">
        <f t="shared" si="32"/>
        <v>0</v>
      </c>
      <c r="DA19">
        <f t="shared" si="33"/>
        <v>0</v>
      </c>
      <c r="DB19">
        <f t="shared" si="34"/>
        <v>0</v>
      </c>
      <c r="DC19">
        <f t="shared" si="35"/>
        <v>0</v>
      </c>
      <c r="DD19">
        <f t="shared" si="36"/>
        <v>0</v>
      </c>
      <c r="DE19">
        <f t="shared" si="37"/>
        <v>0</v>
      </c>
      <c r="DF19" t="str">
        <f t="shared" si="13"/>
        <v/>
      </c>
      <c r="DG19" t="str">
        <f t="shared" si="13"/>
        <v/>
      </c>
      <c r="DH19" t="str">
        <f t="shared" si="13"/>
        <v/>
      </c>
      <c r="DI19" t="str">
        <f t="shared" si="13"/>
        <v/>
      </c>
      <c r="DJ19" t="str">
        <f t="shared" si="13"/>
        <v/>
      </c>
      <c r="DK19" t="str">
        <f t="shared" si="13"/>
        <v/>
      </c>
      <c r="DL19" t="str">
        <f t="shared" si="13"/>
        <v/>
      </c>
      <c r="DM19" t="str">
        <f t="shared" si="13"/>
        <v/>
      </c>
      <c r="DN19" t="str">
        <f t="shared" si="13"/>
        <v/>
      </c>
      <c r="DO19" t="str">
        <f t="shared" si="13"/>
        <v/>
      </c>
      <c r="DQ19">
        <v>-4</v>
      </c>
      <c r="DR19" t="s">
        <v>103</v>
      </c>
      <c r="DU19">
        <v>-3.9000000000000004</v>
      </c>
    </row>
    <row r="20" spans="3:126" ht="15.75" thickBot="1" x14ac:dyDescent="0.3">
      <c r="C20">
        <f>+DECISIONS!C26</f>
        <v>0</v>
      </c>
      <c r="D20" t="str">
        <f>+DECISIONS!D26</f>
        <v>Customer Relationship</v>
      </c>
      <c r="E20">
        <f>+DECISIONS!E26</f>
        <v>0</v>
      </c>
      <c r="F20">
        <f>+DECISIONS!F26</f>
        <v>0</v>
      </c>
      <c r="G20">
        <f>+DECISIONS!G26</f>
        <v>0</v>
      </c>
      <c r="H20">
        <f>+DECISIONS!H26</f>
        <v>0</v>
      </c>
      <c r="I20">
        <f>+DECISIONS!I26</f>
        <v>0</v>
      </c>
      <c r="J20">
        <f>+DECISIONS!J26</f>
        <v>0</v>
      </c>
      <c r="K20">
        <f>+DECISIONS!K26</f>
        <v>0</v>
      </c>
      <c r="L20">
        <f>+DECISIONS!L26</f>
        <v>0</v>
      </c>
      <c r="M20">
        <f>+DECISIONS!M26</f>
        <v>0</v>
      </c>
      <c r="N20">
        <f>+DECISIONS!N26</f>
        <v>0</v>
      </c>
      <c r="O20" t="str">
        <f t="shared" si="7"/>
        <v/>
      </c>
      <c r="V20" s="71"/>
      <c r="X20" t="s">
        <v>61</v>
      </c>
      <c r="Y20" s="4">
        <v>1</v>
      </c>
      <c r="Z20" s="4">
        <v>2</v>
      </c>
      <c r="AA20" s="4">
        <v>3</v>
      </c>
      <c r="AB20" s="4">
        <v>4</v>
      </c>
      <c r="AC20" s="4">
        <v>5</v>
      </c>
      <c r="AD20" s="4">
        <v>6</v>
      </c>
      <c r="AE20" s="4">
        <v>7</v>
      </c>
      <c r="AF20" s="4">
        <v>8</v>
      </c>
      <c r="AG20" s="4">
        <v>9</v>
      </c>
      <c r="AH20" s="4">
        <v>10</v>
      </c>
      <c r="AI20" s="4" t="s">
        <v>62</v>
      </c>
      <c r="AJ20" s="4">
        <v>1</v>
      </c>
      <c r="AK20" s="4">
        <v>2</v>
      </c>
      <c r="AL20" s="4">
        <v>3</v>
      </c>
      <c r="AM20" s="4">
        <v>4</v>
      </c>
      <c r="AN20" s="4">
        <v>5</v>
      </c>
      <c r="AO20" s="4">
        <v>6</v>
      </c>
      <c r="AP20" s="4">
        <v>7</v>
      </c>
      <c r="AQ20" s="4">
        <v>8</v>
      </c>
      <c r="AR20" s="4">
        <v>9</v>
      </c>
      <c r="AS20" s="4">
        <v>10</v>
      </c>
      <c r="AT20" s="4"/>
      <c r="AU20" s="72"/>
      <c r="BV20" s="148">
        <f t="shared" si="15"/>
        <v>8</v>
      </c>
      <c r="BW20" s="9">
        <f t="shared" si="9"/>
        <v>4</v>
      </c>
      <c r="BX20" s="9">
        <f t="shared" si="9"/>
        <v>3</v>
      </c>
      <c r="BY20" s="149">
        <f t="shared" si="9"/>
        <v>10</v>
      </c>
      <c r="CA20">
        <f t="shared" si="16"/>
        <v>0</v>
      </c>
      <c r="CB20">
        <f t="shared" si="10"/>
        <v>0</v>
      </c>
      <c r="CC20">
        <f t="shared" si="10"/>
        <v>0</v>
      </c>
      <c r="CD20">
        <f t="shared" si="10"/>
        <v>0</v>
      </c>
      <c r="CE20">
        <f t="shared" si="10"/>
        <v>0</v>
      </c>
      <c r="CF20">
        <f t="shared" si="10"/>
        <v>0</v>
      </c>
      <c r="CG20">
        <f t="shared" si="10"/>
        <v>0</v>
      </c>
      <c r="CH20">
        <f t="shared" si="10"/>
        <v>0</v>
      </c>
      <c r="CI20">
        <f t="shared" si="10"/>
        <v>0</v>
      </c>
      <c r="CJ20">
        <f t="shared" si="10"/>
        <v>0</v>
      </c>
      <c r="CK20">
        <f t="shared" si="17"/>
        <v>9</v>
      </c>
      <c r="CL20">
        <f t="shared" si="18"/>
        <v>9</v>
      </c>
      <c r="CM20">
        <f t="shared" si="19"/>
        <v>9</v>
      </c>
      <c r="CN20">
        <f t="shared" si="20"/>
        <v>9</v>
      </c>
      <c r="CO20">
        <f t="shared" si="21"/>
        <v>9</v>
      </c>
      <c r="CP20">
        <f t="shared" si="22"/>
        <v>9</v>
      </c>
      <c r="CQ20">
        <f t="shared" si="23"/>
        <v>9</v>
      </c>
      <c r="CR20">
        <f t="shared" si="24"/>
        <v>9</v>
      </c>
      <c r="CS20">
        <f t="shared" si="25"/>
        <v>9</v>
      </c>
      <c r="CT20">
        <f t="shared" si="26"/>
        <v>9</v>
      </c>
      <c r="CU20">
        <f t="shared" si="27"/>
        <v>9</v>
      </c>
      <c r="CV20">
        <f t="shared" si="28"/>
        <v>0</v>
      </c>
      <c r="CW20">
        <f t="shared" si="29"/>
        <v>0</v>
      </c>
      <c r="CX20">
        <f t="shared" si="30"/>
        <v>0</v>
      </c>
      <c r="CY20">
        <f t="shared" si="31"/>
        <v>0</v>
      </c>
      <c r="CZ20">
        <f t="shared" si="32"/>
        <v>0</v>
      </c>
      <c r="DA20">
        <f t="shared" si="33"/>
        <v>0</v>
      </c>
      <c r="DB20">
        <f t="shared" si="34"/>
        <v>0</v>
      </c>
      <c r="DC20">
        <f t="shared" si="35"/>
        <v>0</v>
      </c>
      <c r="DD20">
        <f t="shared" si="36"/>
        <v>0</v>
      </c>
      <c r="DE20">
        <f t="shared" si="37"/>
        <v>0</v>
      </c>
      <c r="DF20" t="str">
        <f t="shared" si="13"/>
        <v/>
      </c>
      <c r="DG20" t="str">
        <f t="shared" si="13"/>
        <v/>
      </c>
      <c r="DH20" t="str">
        <f t="shared" si="13"/>
        <v/>
      </c>
      <c r="DI20" t="str">
        <f t="shared" si="13"/>
        <v/>
      </c>
      <c r="DJ20" t="str">
        <f t="shared" si="13"/>
        <v/>
      </c>
      <c r="DK20" t="str">
        <f t="shared" si="13"/>
        <v/>
      </c>
      <c r="DL20" t="str">
        <f t="shared" si="13"/>
        <v/>
      </c>
      <c r="DM20" t="str">
        <f t="shared" si="13"/>
        <v/>
      </c>
      <c r="DN20" t="str">
        <f t="shared" si="13"/>
        <v/>
      </c>
      <c r="DO20" t="str">
        <f t="shared" si="13"/>
        <v/>
      </c>
      <c r="DQ20">
        <v>-2.5</v>
      </c>
      <c r="DR20" t="s">
        <v>26</v>
      </c>
      <c r="DU20">
        <v>4.5</v>
      </c>
    </row>
    <row r="21" spans="3:126" x14ac:dyDescent="0.25">
      <c r="C21">
        <f>+DECISIONS!C27</f>
        <v>0</v>
      </c>
      <c r="D21" t="str">
        <f>+DECISIONS!D27</f>
        <v>Price/Profit Margin</v>
      </c>
      <c r="E21">
        <f>+DECISIONS!E27</f>
        <v>0</v>
      </c>
      <c r="F21">
        <f>+DECISIONS!F27</f>
        <v>0</v>
      </c>
      <c r="G21">
        <f>+DECISIONS!G27</f>
        <v>0</v>
      </c>
      <c r="H21">
        <f>+DECISIONS!H27</f>
        <v>0</v>
      </c>
      <c r="I21">
        <f>+DECISIONS!I27</f>
        <v>0</v>
      </c>
      <c r="J21">
        <f>+DECISIONS!J27</f>
        <v>0</v>
      </c>
      <c r="K21">
        <f>+DECISIONS!K27</f>
        <v>0</v>
      </c>
      <c r="L21">
        <f>+DECISIONS!L27</f>
        <v>0</v>
      </c>
      <c r="M21">
        <f>+DECISIONS!M27</f>
        <v>0</v>
      </c>
      <c r="N21">
        <f>+DECISIONS!N27</f>
        <v>0</v>
      </c>
      <c r="O21" t="str">
        <f t="shared" si="7"/>
        <v/>
      </c>
      <c r="V21" s="73">
        <v>0.25</v>
      </c>
      <c r="W21">
        <f>100/E3</f>
        <v>10</v>
      </c>
      <c r="X21" s="3" t="s">
        <v>15</v>
      </c>
      <c r="Y21" s="59">
        <f t="shared" ref="Y21:AH21" si="38">(SUMXMY2(E$9:E$14,segment1)+3)*Y18</f>
        <v>0</v>
      </c>
      <c r="Z21" s="60">
        <f t="shared" si="38"/>
        <v>0</v>
      </c>
      <c r="AA21" s="60">
        <f t="shared" si="38"/>
        <v>0</v>
      </c>
      <c r="AB21" s="60">
        <f t="shared" si="38"/>
        <v>0</v>
      </c>
      <c r="AC21" s="60">
        <f t="shared" si="38"/>
        <v>0</v>
      </c>
      <c r="AD21" s="60">
        <f t="shared" si="38"/>
        <v>0</v>
      </c>
      <c r="AE21" s="60">
        <f t="shared" si="38"/>
        <v>0</v>
      </c>
      <c r="AF21" s="60">
        <f t="shared" si="38"/>
        <v>0</v>
      </c>
      <c r="AG21" s="60">
        <f t="shared" si="38"/>
        <v>0</v>
      </c>
      <c r="AH21" s="61">
        <f t="shared" si="38"/>
        <v>0</v>
      </c>
      <c r="AI21" s="185" t="e">
        <f>AVERAGEIF(Y21:AH21,"&gt;0")</f>
        <v>#DIV/0!</v>
      </c>
      <c r="AJ21" s="186">
        <f>IFERROR($AI21/Y21*$W$22,0)</f>
        <v>0</v>
      </c>
      <c r="AK21" s="186">
        <f t="shared" ref="AK21:AS24" si="39">IFERROR($AI21/Z21*$W$22,0)</f>
        <v>0</v>
      </c>
      <c r="AL21" s="186">
        <f t="shared" si="39"/>
        <v>0</v>
      </c>
      <c r="AM21" s="186">
        <f t="shared" si="39"/>
        <v>0</v>
      </c>
      <c r="AN21" s="186">
        <f t="shared" si="39"/>
        <v>0</v>
      </c>
      <c r="AO21" s="186">
        <f t="shared" si="39"/>
        <v>0</v>
      </c>
      <c r="AP21" s="186">
        <f t="shared" si="39"/>
        <v>0</v>
      </c>
      <c r="AQ21" s="186">
        <f t="shared" si="39"/>
        <v>0</v>
      </c>
      <c r="AR21" s="186">
        <f t="shared" si="39"/>
        <v>0</v>
      </c>
      <c r="AS21" s="186">
        <f t="shared" si="39"/>
        <v>0</v>
      </c>
      <c r="AT21" s="74">
        <f>SUM(AJ21:AS21)</f>
        <v>0</v>
      </c>
      <c r="AU21" s="80" t="e">
        <f>+AT$19/AT21</f>
        <v>#DIV/0!</v>
      </c>
      <c r="BV21" s="148">
        <f t="shared" si="15"/>
        <v>3</v>
      </c>
      <c r="BW21" s="9">
        <f t="shared" si="9"/>
        <v>7</v>
      </c>
      <c r="BX21" s="9">
        <f t="shared" si="9"/>
        <v>9</v>
      </c>
      <c r="BY21" s="149">
        <f t="shared" si="9"/>
        <v>6</v>
      </c>
      <c r="CA21">
        <f t="shared" si="16"/>
        <v>0</v>
      </c>
      <c r="CB21">
        <f t="shared" si="10"/>
        <v>0</v>
      </c>
      <c r="CC21">
        <f t="shared" si="10"/>
        <v>0</v>
      </c>
      <c r="CD21">
        <f t="shared" si="10"/>
        <v>0</v>
      </c>
      <c r="CE21">
        <f t="shared" si="10"/>
        <v>0</v>
      </c>
      <c r="CF21">
        <f t="shared" si="10"/>
        <v>0</v>
      </c>
      <c r="CG21">
        <f t="shared" si="10"/>
        <v>0</v>
      </c>
      <c r="CH21">
        <f t="shared" si="10"/>
        <v>0</v>
      </c>
      <c r="CI21">
        <f t="shared" si="10"/>
        <v>0</v>
      </c>
      <c r="CJ21">
        <f t="shared" si="10"/>
        <v>0</v>
      </c>
      <c r="CK21">
        <f t="shared" si="17"/>
        <v>4</v>
      </c>
      <c r="CL21">
        <f t="shared" si="18"/>
        <v>4</v>
      </c>
      <c r="CM21">
        <f t="shared" si="19"/>
        <v>4</v>
      </c>
      <c r="CN21">
        <f t="shared" si="20"/>
        <v>4</v>
      </c>
      <c r="CO21">
        <f t="shared" si="21"/>
        <v>4</v>
      </c>
      <c r="CP21">
        <f t="shared" si="22"/>
        <v>4</v>
      </c>
      <c r="CQ21">
        <f t="shared" si="23"/>
        <v>4</v>
      </c>
      <c r="CR21">
        <f t="shared" si="24"/>
        <v>4</v>
      </c>
      <c r="CS21">
        <f t="shared" si="25"/>
        <v>4</v>
      </c>
      <c r="CT21">
        <f t="shared" si="26"/>
        <v>4</v>
      </c>
      <c r="CU21">
        <f t="shared" si="27"/>
        <v>4</v>
      </c>
      <c r="CV21">
        <f t="shared" si="28"/>
        <v>0</v>
      </c>
      <c r="CW21">
        <f t="shared" si="29"/>
        <v>0</v>
      </c>
      <c r="CX21">
        <f t="shared" si="30"/>
        <v>0</v>
      </c>
      <c r="CY21">
        <f t="shared" si="31"/>
        <v>0</v>
      </c>
      <c r="CZ21">
        <f t="shared" si="32"/>
        <v>0</v>
      </c>
      <c r="DA21">
        <f t="shared" si="33"/>
        <v>0</v>
      </c>
      <c r="DB21">
        <f t="shared" si="34"/>
        <v>0</v>
      </c>
      <c r="DC21">
        <f t="shared" si="35"/>
        <v>0</v>
      </c>
      <c r="DD21">
        <f t="shared" si="36"/>
        <v>0</v>
      </c>
      <c r="DE21">
        <f t="shared" si="37"/>
        <v>0</v>
      </c>
      <c r="DF21" t="str">
        <f t="shared" si="13"/>
        <v/>
      </c>
      <c r="DG21" t="str">
        <f t="shared" si="13"/>
        <v/>
      </c>
      <c r="DH21" t="str">
        <f t="shared" si="13"/>
        <v/>
      </c>
      <c r="DI21" t="str">
        <f t="shared" si="13"/>
        <v/>
      </c>
      <c r="DJ21" t="str">
        <f t="shared" si="13"/>
        <v/>
      </c>
      <c r="DK21" t="str">
        <f t="shared" si="13"/>
        <v/>
      </c>
      <c r="DL21" t="str">
        <f t="shared" si="13"/>
        <v/>
      </c>
      <c r="DM21" t="str">
        <f t="shared" si="13"/>
        <v/>
      </c>
      <c r="DN21" t="str">
        <f t="shared" si="13"/>
        <v/>
      </c>
      <c r="DO21" t="str">
        <f t="shared" si="13"/>
        <v/>
      </c>
      <c r="DQ21">
        <v>2.5</v>
      </c>
      <c r="DR21" t="s">
        <v>26</v>
      </c>
      <c r="DU21">
        <v>-3.9000000000000004</v>
      </c>
    </row>
    <row r="22" spans="3:126" ht="15.75" thickBot="1" x14ac:dyDescent="0.3">
      <c r="C22" t="str">
        <f>+DECISIONS!C29</f>
        <v>Round 3</v>
      </c>
      <c r="D22" t="str">
        <f>+DECISIONS!D29</f>
        <v>ATTRIBUTES</v>
      </c>
      <c r="E22" t="str">
        <f>+DECISIONS!E29</f>
        <v>Team 1</v>
      </c>
      <c r="F22" t="str">
        <f>+DECISIONS!F29</f>
        <v>Team 2</v>
      </c>
      <c r="G22" t="str">
        <f>+DECISIONS!G29</f>
        <v>Team 3</v>
      </c>
      <c r="H22" t="str">
        <f>+DECISIONS!H29</f>
        <v>Team 4</v>
      </c>
      <c r="I22" t="str">
        <f>+DECISIONS!I29</f>
        <v>Team 5</v>
      </c>
      <c r="J22" t="str">
        <f>+DECISIONS!J29</f>
        <v>Team 6</v>
      </c>
      <c r="K22" t="str">
        <f>+DECISIONS!K29</f>
        <v>Team 7</v>
      </c>
      <c r="L22" t="str">
        <f>+DECISIONS!L29</f>
        <v>Team 8</v>
      </c>
      <c r="M22" t="str">
        <f>+DECISIONS!M29</f>
        <v>Team 9</v>
      </c>
      <c r="N22" t="str">
        <f>+DECISIONS!N29</f>
        <v>Team 10</v>
      </c>
      <c r="V22" s="73">
        <v>0.25</v>
      </c>
      <c r="W22">
        <f>+W21/100</f>
        <v>0.1</v>
      </c>
      <c r="X22" s="3" t="s">
        <v>22</v>
      </c>
      <c r="Y22" s="62">
        <f t="shared" ref="Y22:AH22" si="40">(SUMXMY2(E$9:E$14,segment2)+3)*Y18</f>
        <v>0</v>
      </c>
      <c r="Z22" s="6">
        <f t="shared" si="40"/>
        <v>0</v>
      </c>
      <c r="AA22" s="6">
        <f t="shared" si="40"/>
        <v>0</v>
      </c>
      <c r="AB22" s="6">
        <f t="shared" si="40"/>
        <v>0</v>
      </c>
      <c r="AC22" s="6">
        <f t="shared" si="40"/>
        <v>0</v>
      </c>
      <c r="AD22" s="6">
        <f t="shared" si="40"/>
        <v>0</v>
      </c>
      <c r="AE22" s="6">
        <f t="shared" si="40"/>
        <v>0</v>
      </c>
      <c r="AF22" s="6">
        <f t="shared" si="40"/>
        <v>0</v>
      </c>
      <c r="AG22" s="6">
        <f t="shared" si="40"/>
        <v>0</v>
      </c>
      <c r="AH22" s="63">
        <f t="shared" si="40"/>
        <v>0</v>
      </c>
      <c r="AI22" s="185" t="e">
        <f t="shared" ref="AI22:AI24" si="41">AVERAGEIF(Y22:AH22,"&gt;0")</f>
        <v>#DIV/0!</v>
      </c>
      <c r="AJ22" s="186">
        <f t="shared" ref="AJ22:AJ24" si="42">IFERROR($AI22/Y22*$W$22,0)</f>
        <v>0</v>
      </c>
      <c r="AK22" s="186">
        <f t="shared" si="39"/>
        <v>0</v>
      </c>
      <c r="AL22" s="186">
        <f t="shared" si="39"/>
        <v>0</v>
      </c>
      <c r="AM22" s="186">
        <f t="shared" si="39"/>
        <v>0</v>
      </c>
      <c r="AN22" s="186">
        <f t="shared" si="39"/>
        <v>0</v>
      </c>
      <c r="AO22" s="186">
        <f t="shared" si="39"/>
        <v>0</v>
      </c>
      <c r="AP22" s="186">
        <f t="shared" si="39"/>
        <v>0</v>
      </c>
      <c r="AQ22" s="186">
        <f t="shared" si="39"/>
        <v>0</v>
      </c>
      <c r="AR22" s="186">
        <f t="shared" si="39"/>
        <v>0</v>
      </c>
      <c r="AS22" s="186">
        <f t="shared" si="39"/>
        <v>0</v>
      </c>
      <c r="AT22" s="74">
        <f t="shared" ref="AT22:AT24" si="43">SUM(AJ22:AS22)</f>
        <v>0</v>
      </c>
      <c r="AU22" s="80" t="e">
        <f t="shared" ref="AU22:AU24" si="44">+AT$19/AT22</f>
        <v>#DIV/0!</v>
      </c>
      <c r="BV22" s="150">
        <f t="shared" si="15"/>
        <v>6</v>
      </c>
      <c r="BW22" s="151">
        <f t="shared" si="9"/>
        <v>5</v>
      </c>
      <c r="BX22" s="151">
        <f t="shared" si="9"/>
        <v>3</v>
      </c>
      <c r="BY22" s="152">
        <f t="shared" si="9"/>
        <v>4</v>
      </c>
      <c r="CA22">
        <f t="shared" si="16"/>
        <v>0</v>
      </c>
      <c r="CB22">
        <f t="shared" si="10"/>
        <v>0</v>
      </c>
      <c r="CC22">
        <f t="shared" si="10"/>
        <v>0</v>
      </c>
      <c r="CD22">
        <f t="shared" si="10"/>
        <v>0</v>
      </c>
      <c r="CE22">
        <f t="shared" si="10"/>
        <v>0</v>
      </c>
      <c r="CF22">
        <f t="shared" si="10"/>
        <v>0</v>
      </c>
      <c r="CG22">
        <f t="shared" si="10"/>
        <v>0</v>
      </c>
      <c r="CH22">
        <f t="shared" si="10"/>
        <v>0</v>
      </c>
      <c r="CI22">
        <f t="shared" si="10"/>
        <v>0</v>
      </c>
      <c r="CJ22">
        <f t="shared" si="10"/>
        <v>0</v>
      </c>
      <c r="CK22">
        <f t="shared" si="17"/>
        <v>7</v>
      </c>
      <c r="CL22">
        <f t="shared" si="18"/>
        <v>7</v>
      </c>
      <c r="CM22">
        <f t="shared" si="19"/>
        <v>7</v>
      </c>
      <c r="CN22">
        <f t="shared" si="20"/>
        <v>7</v>
      </c>
      <c r="CO22">
        <f t="shared" si="21"/>
        <v>7</v>
      </c>
      <c r="CP22">
        <f t="shared" si="22"/>
        <v>7</v>
      </c>
      <c r="CQ22">
        <f t="shared" si="23"/>
        <v>7</v>
      </c>
      <c r="CR22">
        <f t="shared" si="24"/>
        <v>7</v>
      </c>
      <c r="CS22">
        <f t="shared" si="25"/>
        <v>7</v>
      </c>
      <c r="CT22">
        <f t="shared" si="26"/>
        <v>7</v>
      </c>
      <c r="CU22">
        <f t="shared" si="27"/>
        <v>7</v>
      </c>
      <c r="CV22">
        <f t="shared" si="28"/>
        <v>0</v>
      </c>
      <c r="CW22">
        <f t="shared" si="29"/>
        <v>0</v>
      </c>
      <c r="CX22">
        <f t="shared" si="30"/>
        <v>0</v>
      </c>
      <c r="CY22">
        <f t="shared" si="31"/>
        <v>0</v>
      </c>
      <c r="CZ22">
        <f t="shared" si="32"/>
        <v>0</v>
      </c>
      <c r="DA22">
        <f t="shared" si="33"/>
        <v>0</v>
      </c>
      <c r="DB22">
        <f t="shared" si="34"/>
        <v>0</v>
      </c>
      <c r="DC22">
        <f t="shared" si="35"/>
        <v>0</v>
      </c>
      <c r="DD22">
        <f t="shared" si="36"/>
        <v>0</v>
      </c>
      <c r="DE22">
        <f t="shared" si="37"/>
        <v>0</v>
      </c>
      <c r="DF22" t="str">
        <f t="shared" si="13"/>
        <v/>
      </c>
      <c r="DG22" t="str">
        <f t="shared" si="13"/>
        <v/>
      </c>
      <c r="DH22" t="str">
        <f t="shared" si="13"/>
        <v/>
      </c>
      <c r="DI22" t="str">
        <f t="shared" si="13"/>
        <v/>
      </c>
      <c r="DJ22" t="str">
        <f t="shared" si="13"/>
        <v/>
      </c>
      <c r="DK22" t="str">
        <f t="shared" si="13"/>
        <v/>
      </c>
      <c r="DL22" t="str">
        <f t="shared" si="13"/>
        <v/>
      </c>
      <c r="DM22" t="str">
        <f t="shared" si="13"/>
        <v/>
      </c>
      <c r="DN22" t="str">
        <f t="shared" si="13"/>
        <v/>
      </c>
      <c r="DO22" t="str">
        <f t="shared" si="13"/>
        <v/>
      </c>
      <c r="DQ22">
        <v>4</v>
      </c>
      <c r="DR22" t="s">
        <v>104</v>
      </c>
      <c r="DU22">
        <v>-2.0999999999999996</v>
      </c>
    </row>
    <row r="23" spans="3:126" x14ac:dyDescent="0.25">
      <c r="C23">
        <f>+DECISIONS!C30</f>
        <v>0</v>
      </c>
      <c r="D23" t="str">
        <f>+DECISIONS!D30</f>
        <v>Brand Trust</v>
      </c>
      <c r="E23">
        <f>+DECISIONS!E30</f>
        <v>0</v>
      </c>
      <c r="F23">
        <f>+DECISIONS!F30</f>
        <v>0</v>
      </c>
      <c r="G23">
        <f>+DECISIONS!G30</f>
        <v>0</v>
      </c>
      <c r="H23">
        <f>+DECISIONS!H30</f>
        <v>0</v>
      </c>
      <c r="I23">
        <f>+DECISIONS!I30</f>
        <v>0</v>
      </c>
      <c r="J23">
        <f>+DECISIONS!J30</f>
        <v>0</v>
      </c>
      <c r="K23">
        <f>+DECISIONS!K30</f>
        <v>0</v>
      </c>
      <c r="L23">
        <f>+DECISIONS!L30</f>
        <v>0</v>
      </c>
      <c r="M23">
        <f>+DECISIONS!M30</f>
        <v>0</v>
      </c>
      <c r="N23">
        <f>+DECISIONS!N30</f>
        <v>0</v>
      </c>
      <c r="O23" t="str">
        <f>IFERROR(AVERAGEIF(E23:N23,"&gt;0"),"")</f>
        <v/>
      </c>
      <c r="V23" s="73">
        <v>0.25</v>
      </c>
      <c r="X23" s="3" t="s">
        <v>23</v>
      </c>
      <c r="Y23" s="62">
        <f t="shared" ref="Y23:AH23" si="45">(SUMXMY2(E$9:E$14,segment3)+3)*Y18</f>
        <v>0</v>
      </c>
      <c r="Z23" s="6">
        <f t="shared" si="45"/>
        <v>0</v>
      </c>
      <c r="AA23" s="6">
        <f t="shared" si="45"/>
        <v>0</v>
      </c>
      <c r="AB23" s="6">
        <f t="shared" si="45"/>
        <v>0</v>
      </c>
      <c r="AC23" s="6">
        <f t="shared" si="45"/>
        <v>0</v>
      </c>
      <c r="AD23" s="6">
        <f t="shared" si="45"/>
        <v>0</v>
      </c>
      <c r="AE23" s="6">
        <f t="shared" si="45"/>
        <v>0</v>
      </c>
      <c r="AF23" s="6">
        <f t="shared" si="45"/>
        <v>0</v>
      </c>
      <c r="AG23" s="6">
        <f t="shared" si="45"/>
        <v>0</v>
      </c>
      <c r="AH23" s="63">
        <f t="shared" si="45"/>
        <v>0</v>
      </c>
      <c r="AI23" s="185" t="e">
        <f t="shared" si="41"/>
        <v>#DIV/0!</v>
      </c>
      <c r="AJ23" s="186">
        <f t="shared" si="42"/>
        <v>0</v>
      </c>
      <c r="AK23" s="186">
        <f t="shared" si="39"/>
        <v>0</v>
      </c>
      <c r="AL23" s="186">
        <f t="shared" si="39"/>
        <v>0</v>
      </c>
      <c r="AM23" s="186">
        <f t="shared" si="39"/>
        <v>0</v>
      </c>
      <c r="AN23" s="186">
        <f t="shared" si="39"/>
        <v>0</v>
      </c>
      <c r="AO23" s="186">
        <f t="shared" si="39"/>
        <v>0</v>
      </c>
      <c r="AP23" s="186">
        <f t="shared" si="39"/>
        <v>0</v>
      </c>
      <c r="AQ23" s="186">
        <f t="shared" si="39"/>
        <v>0</v>
      </c>
      <c r="AR23" s="186">
        <f t="shared" si="39"/>
        <v>0</v>
      </c>
      <c r="AS23" s="186">
        <f t="shared" si="39"/>
        <v>0</v>
      </c>
      <c r="AT23" s="74">
        <f t="shared" si="43"/>
        <v>0</v>
      </c>
      <c r="AU23" s="80" t="e">
        <f t="shared" si="44"/>
        <v>#DIV/0!</v>
      </c>
      <c r="BZ23" s="9" t="s">
        <v>71</v>
      </c>
      <c r="CA23">
        <v>1</v>
      </c>
      <c r="CB23">
        <v>2</v>
      </c>
      <c r="CC23">
        <v>3</v>
      </c>
      <c r="CD23">
        <v>4</v>
      </c>
      <c r="CE23">
        <v>5</v>
      </c>
      <c r="CF23">
        <v>6</v>
      </c>
      <c r="CG23">
        <v>7</v>
      </c>
      <c r="CH23">
        <v>8</v>
      </c>
      <c r="CI23">
        <v>9</v>
      </c>
      <c r="CJ23">
        <v>10</v>
      </c>
      <c r="DQ23">
        <v>6</v>
      </c>
      <c r="DR23" t="s">
        <v>105</v>
      </c>
    </row>
    <row r="24" spans="3:126" ht="15.75" thickBot="1" x14ac:dyDescent="0.3">
      <c r="C24">
        <f>+DECISIONS!C31</f>
        <v>0</v>
      </c>
      <c r="D24" t="str">
        <f>+DECISIONS!D31</f>
        <v>Customer Experience</v>
      </c>
      <c r="E24">
        <f>+DECISIONS!E31</f>
        <v>0</v>
      </c>
      <c r="F24">
        <f>+DECISIONS!F31</f>
        <v>0</v>
      </c>
      <c r="G24">
        <f>+DECISIONS!G31</f>
        <v>0</v>
      </c>
      <c r="H24">
        <f>+DECISIONS!H31</f>
        <v>0</v>
      </c>
      <c r="I24">
        <f>+DECISIONS!I31</f>
        <v>0</v>
      </c>
      <c r="J24">
        <f>+DECISIONS!J31</f>
        <v>0</v>
      </c>
      <c r="K24">
        <f>+DECISIONS!K31</f>
        <v>0</v>
      </c>
      <c r="L24">
        <f>+DECISIONS!L31</f>
        <v>0</v>
      </c>
      <c r="M24">
        <f>+DECISIONS!M31</f>
        <v>0</v>
      </c>
      <c r="N24">
        <f>+DECISIONS!N31</f>
        <v>0</v>
      </c>
      <c r="O24" t="str">
        <f t="shared" si="7"/>
        <v/>
      </c>
      <c r="V24" s="73">
        <v>0.25</v>
      </c>
      <c r="X24" s="3" t="s">
        <v>24</v>
      </c>
      <c r="Y24" s="64">
        <f t="shared" ref="Y24:AH24" si="46">(SUMXMY2(E$9:E$14,segment4)+3)*Y18</f>
        <v>0</v>
      </c>
      <c r="Z24" s="65">
        <f t="shared" si="46"/>
        <v>0</v>
      </c>
      <c r="AA24" s="65">
        <f t="shared" si="46"/>
        <v>0</v>
      </c>
      <c r="AB24" s="65">
        <f t="shared" si="46"/>
        <v>0</v>
      </c>
      <c r="AC24" s="65">
        <f t="shared" si="46"/>
        <v>0</v>
      </c>
      <c r="AD24" s="65">
        <f t="shared" si="46"/>
        <v>0</v>
      </c>
      <c r="AE24" s="65">
        <f t="shared" si="46"/>
        <v>0</v>
      </c>
      <c r="AF24" s="65">
        <f t="shared" si="46"/>
        <v>0</v>
      </c>
      <c r="AG24" s="65">
        <f t="shared" si="46"/>
        <v>0</v>
      </c>
      <c r="AH24" s="66">
        <f t="shared" si="46"/>
        <v>0</v>
      </c>
      <c r="AI24" s="185" t="e">
        <f t="shared" si="41"/>
        <v>#DIV/0!</v>
      </c>
      <c r="AJ24" s="186">
        <f t="shared" si="42"/>
        <v>0</v>
      </c>
      <c r="AK24" s="186">
        <f t="shared" si="39"/>
        <v>0</v>
      </c>
      <c r="AL24" s="186">
        <f t="shared" si="39"/>
        <v>0</v>
      </c>
      <c r="AM24" s="186">
        <f t="shared" si="39"/>
        <v>0</v>
      </c>
      <c r="AN24" s="186">
        <f t="shared" si="39"/>
        <v>0</v>
      </c>
      <c r="AO24" s="186">
        <f t="shared" si="39"/>
        <v>0</v>
      </c>
      <c r="AP24" s="186">
        <f t="shared" si="39"/>
        <v>0</v>
      </c>
      <c r="AQ24" s="186">
        <f t="shared" si="39"/>
        <v>0</v>
      </c>
      <c r="AR24" s="186">
        <f t="shared" si="39"/>
        <v>0</v>
      </c>
      <c r="AS24" s="186">
        <f t="shared" si="39"/>
        <v>0</v>
      </c>
      <c r="AT24" s="74">
        <f t="shared" si="43"/>
        <v>0</v>
      </c>
      <c r="AU24" s="80" t="e">
        <f t="shared" si="44"/>
        <v>#DIV/0!</v>
      </c>
      <c r="CA24">
        <f>+E16</f>
        <v>0</v>
      </c>
      <c r="CB24">
        <f t="shared" ref="CB24:CB29" si="47">+F16</f>
        <v>0</v>
      </c>
      <c r="CC24">
        <f t="shared" ref="CC24:CC29" si="48">+G16</f>
        <v>0</v>
      </c>
      <c r="CD24">
        <f t="shared" ref="CD24:CD29" si="49">+H16</f>
        <v>0</v>
      </c>
      <c r="CE24">
        <f t="shared" ref="CE24:CE29" si="50">+I16</f>
        <v>0</v>
      </c>
      <c r="CF24">
        <f t="shared" ref="CF24:CF29" si="51">+J16</f>
        <v>0</v>
      </c>
      <c r="CG24">
        <f t="shared" ref="CG24:CG29" si="52">+K16</f>
        <v>0</v>
      </c>
      <c r="CH24">
        <f t="shared" ref="CH24:CH29" si="53">+L16</f>
        <v>0</v>
      </c>
      <c r="CI24">
        <f t="shared" ref="CI24:CI29" si="54">+M16</f>
        <v>0</v>
      </c>
      <c r="CJ24">
        <f t="shared" ref="CJ24:CJ29" si="55">+N16</f>
        <v>0</v>
      </c>
      <c r="CK24">
        <f>ABS(CA17-$BW17)+1</f>
        <v>9</v>
      </c>
      <c r="CL24">
        <f t="shared" ref="CL24:CT29" si="56">ABS(CB17-$BW17)+1</f>
        <v>9</v>
      </c>
      <c r="CM24">
        <f t="shared" si="56"/>
        <v>9</v>
      </c>
      <c r="CN24">
        <f t="shared" si="56"/>
        <v>9</v>
      </c>
      <c r="CO24">
        <f t="shared" si="56"/>
        <v>9</v>
      </c>
      <c r="CP24">
        <f t="shared" si="56"/>
        <v>9</v>
      </c>
      <c r="CQ24">
        <f t="shared" si="56"/>
        <v>9</v>
      </c>
      <c r="CR24">
        <f t="shared" si="56"/>
        <v>9</v>
      </c>
      <c r="CS24">
        <f t="shared" si="56"/>
        <v>9</v>
      </c>
      <c r="CT24">
        <f t="shared" si="56"/>
        <v>9</v>
      </c>
      <c r="CU24">
        <f>AVERAGE(CK24:CT24)</f>
        <v>9</v>
      </c>
      <c r="CV24">
        <f>+CK24-$CU24</f>
        <v>0</v>
      </c>
      <c r="CW24">
        <f t="shared" ref="CW24:CW29" si="57">+CL24-$CU24</f>
        <v>0</v>
      </c>
      <c r="CX24">
        <f t="shared" ref="CX24:CX29" si="58">+CM24-$CU24</f>
        <v>0</v>
      </c>
      <c r="CY24">
        <f t="shared" ref="CY24:CY29" si="59">+CN24-$CU24</f>
        <v>0</v>
      </c>
      <c r="CZ24">
        <f t="shared" ref="CZ24:CZ29" si="60">+CO24-$CU24</f>
        <v>0</v>
      </c>
      <c r="DA24">
        <f t="shared" ref="DA24:DA29" si="61">+CP24-$CU24</f>
        <v>0</v>
      </c>
      <c r="DB24">
        <f t="shared" ref="DB24:DB29" si="62">+CQ24-$CU24</f>
        <v>0</v>
      </c>
      <c r="DC24">
        <f t="shared" ref="DC24:DC29" si="63">+CR24-$CU24</f>
        <v>0</v>
      </c>
      <c r="DD24">
        <f t="shared" ref="DD24:DD29" si="64">+CS24-$CU24</f>
        <v>0</v>
      </c>
      <c r="DE24">
        <f t="shared" ref="DE24:DE29" si="65">+CT24-$CU24</f>
        <v>0</v>
      </c>
      <c r="DF24" t="str">
        <f t="shared" ref="DF24:DO29" si="66">IF(DF$15=1,LOOKUP(CK24,swotrev),"")</f>
        <v/>
      </c>
      <c r="DG24" t="str">
        <f t="shared" si="66"/>
        <v/>
      </c>
      <c r="DH24" t="str">
        <f t="shared" si="66"/>
        <v/>
      </c>
      <c r="DI24" t="str">
        <f t="shared" si="66"/>
        <v/>
      </c>
      <c r="DJ24" t="str">
        <f t="shared" si="66"/>
        <v/>
      </c>
      <c r="DK24" t="str">
        <f t="shared" si="66"/>
        <v/>
      </c>
      <c r="DL24" t="str">
        <f t="shared" si="66"/>
        <v/>
      </c>
      <c r="DM24" t="str">
        <f t="shared" si="66"/>
        <v/>
      </c>
      <c r="DN24" t="str">
        <f t="shared" si="66"/>
        <v/>
      </c>
      <c r="DO24" t="str">
        <f t="shared" si="66"/>
        <v/>
      </c>
      <c r="DQ24">
        <v>9</v>
      </c>
      <c r="DR24" t="s">
        <v>105</v>
      </c>
    </row>
    <row r="25" spans="3:126" ht="15.75" thickBot="1" x14ac:dyDescent="0.3">
      <c r="C25">
        <f>+DECISIONS!C32</f>
        <v>0</v>
      </c>
      <c r="D25" t="str">
        <f>+DECISIONS!D32</f>
        <v>Product Choice</v>
      </c>
      <c r="E25">
        <f>+DECISIONS!E32</f>
        <v>0</v>
      </c>
      <c r="F25">
        <f>+DECISIONS!F32</f>
        <v>0</v>
      </c>
      <c r="G25">
        <f>+DECISIONS!G32</f>
        <v>0</v>
      </c>
      <c r="H25">
        <f>+DECISIONS!H32</f>
        <v>0</v>
      </c>
      <c r="I25">
        <f>+DECISIONS!I32</f>
        <v>0</v>
      </c>
      <c r="J25">
        <f>+DECISIONS!J32</f>
        <v>0</v>
      </c>
      <c r="K25">
        <f>+DECISIONS!K32</f>
        <v>0</v>
      </c>
      <c r="L25">
        <f>+DECISIONS!L32</f>
        <v>0</v>
      </c>
      <c r="M25">
        <f>+DECISIONS!M32</f>
        <v>0</v>
      </c>
      <c r="N25">
        <f>+DECISIONS!N32</f>
        <v>0</v>
      </c>
      <c r="O25" t="str">
        <f t="shared" si="7"/>
        <v/>
      </c>
      <c r="V25" s="71"/>
      <c r="X25" s="6"/>
      <c r="Y25" s="6"/>
      <c r="Z25" s="6"/>
      <c r="AA25" s="6"/>
      <c r="AJ25" s="4"/>
      <c r="AK25" s="4"/>
      <c r="AU25" s="72"/>
      <c r="CA25">
        <f t="shared" ref="CA25:CA29" si="67">+E17</f>
        <v>0</v>
      </c>
      <c r="CB25">
        <f t="shared" si="47"/>
        <v>0</v>
      </c>
      <c r="CC25">
        <f t="shared" si="48"/>
        <v>0</v>
      </c>
      <c r="CD25">
        <f t="shared" si="49"/>
        <v>0</v>
      </c>
      <c r="CE25">
        <f t="shared" si="50"/>
        <v>0</v>
      </c>
      <c r="CF25">
        <f t="shared" si="51"/>
        <v>0</v>
      </c>
      <c r="CG25">
        <f t="shared" si="52"/>
        <v>0</v>
      </c>
      <c r="CH25">
        <f t="shared" si="53"/>
        <v>0</v>
      </c>
      <c r="CI25">
        <f t="shared" si="54"/>
        <v>0</v>
      </c>
      <c r="CJ25">
        <f t="shared" si="55"/>
        <v>0</v>
      </c>
      <c r="CK25">
        <f t="shared" ref="CK25:CK29" si="68">ABS(CA18-$BW18)+1</f>
        <v>6</v>
      </c>
      <c r="CL25">
        <f t="shared" si="56"/>
        <v>6</v>
      </c>
      <c r="CM25">
        <f t="shared" si="56"/>
        <v>6</v>
      </c>
      <c r="CN25">
        <f t="shared" si="56"/>
        <v>6</v>
      </c>
      <c r="CO25">
        <f t="shared" si="56"/>
        <v>6</v>
      </c>
      <c r="CP25">
        <f t="shared" si="56"/>
        <v>6</v>
      </c>
      <c r="CQ25">
        <f t="shared" si="56"/>
        <v>6</v>
      </c>
      <c r="CR25">
        <f t="shared" si="56"/>
        <v>6</v>
      </c>
      <c r="CS25">
        <f t="shared" si="56"/>
        <v>6</v>
      </c>
      <c r="CT25">
        <f t="shared" si="56"/>
        <v>6</v>
      </c>
      <c r="CU25">
        <f t="shared" ref="CU25:CU29" si="69">AVERAGE(CK25:CT25)</f>
        <v>6</v>
      </c>
      <c r="CV25">
        <f t="shared" ref="CV25:CV29" si="70">+CK25-$CU25</f>
        <v>0</v>
      </c>
      <c r="CW25">
        <f t="shared" si="57"/>
        <v>0</v>
      </c>
      <c r="CX25">
        <f t="shared" si="58"/>
        <v>0</v>
      </c>
      <c r="CY25">
        <f t="shared" si="59"/>
        <v>0</v>
      </c>
      <c r="CZ25">
        <f t="shared" si="60"/>
        <v>0</v>
      </c>
      <c r="DA25">
        <f t="shared" si="61"/>
        <v>0</v>
      </c>
      <c r="DB25">
        <f t="shared" si="62"/>
        <v>0</v>
      </c>
      <c r="DC25">
        <f t="shared" si="63"/>
        <v>0</v>
      </c>
      <c r="DD25">
        <f t="shared" si="64"/>
        <v>0</v>
      </c>
      <c r="DE25">
        <f t="shared" si="65"/>
        <v>0</v>
      </c>
      <c r="DF25" t="str">
        <f t="shared" si="66"/>
        <v/>
      </c>
      <c r="DG25" t="str">
        <f t="shared" si="66"/>
        <v/>
      </c>
      <c r="DH25" t="str">
        <f t="shared" si="66"/>
        <v/>
      </c>
      <c r="DI25" t="str">
        <f t="shared" si="66"/>
        <v/>
      </c>
      <c r="DJ25" t="str">
        <f t="shared" si="66"/>
        <v/>
      </c>
      <c r="DK25" t="str">
        <f t="shared" si="66"/>
        <v/>
      </c>
      <c r="DL25" t="str">
        <f t="shared" si="66"/>
        <v/>
      </c>
      <c r="DM25" t="str">
        <f t="shared" si="66"/>
        <v/>
      </c>
      <c r="DN25" t="str">
        <f t="shared" si="66"/>
        <v/>
      </c>
      <c r="DO25" t="str">
        <f t="shared" si="66"/>
        <v/>
      </c>
      <c r="DU25">
        <v>1</v>
      </c>
      <c r="DV25" t="s">
        <v>102</v>
      </c>
    </row>
    <row r="26" spans="3:126" x14ac:dyDescent="0.25">
      <c r="C26">
        <f>+DECISIONS!C33</f>
        <v>0</v>
      </c>
      <c r="D26" t="str">
        <f>+DECISIONS!D33</f>
        <v>Channel Choice</v>
      </c>
      <c r="E26">
        <f>+DECISIONS!E33</f>
        <v>0</v>
      </c>
      <c r="F26">
        <f>+DECISIONS!F33</f>
        <v>0</v>
      </c>
      <c r="G26">
        <f>+DECISIONS!G33</f>
        <v>0</v>
      </c>
      <c r="H26">
        <f>+DECISIONS!H33</f>
        <v>0</v>
      </c>
      <c r="I26">
        <f>+DECISIONS!I33</f>
        <v>0</v>
      </c>
      <c r="J26">
        <f>+DECISIONS!J33</f>
        <v>0</v>
      </c>
      <c r="K26">
        <f>+DECISIONS!K33</f>
        <v>0</v>
      </c>
      <c r="L26">
        <f>+DECISIONS!L33</f>
        <v>0</v>
      </c>
      <c r="M26">
        <f>+DECISIONS!M33</f>
        <v>0</v>
      </c>
      <c r="N26">
        <f>+DECISIONS!N33</f>
        <v>0</v>
      </c>
      <c r="O26" t="str">
        <f t="shared" si="7"/>
        <v/>
      </c>
      <c r="V26" s="71"/>
      <c r="AI26" t="s">
        <v>63</v>
      </c>
      <c r="AJ26" s="50" t="e">
        <f>+AJ21*$AU21</f>
        <v>#DIV/0!</v>
      </c>
      <c r="AK26" s="51" t="e">
        <f t="shared" ref="AK26:AS26" si="71">+AK21*$AU21</f>
        <v>#DIV/0!</v>
      </c>
      <c r="AL26" s="51" t="e">
        <f t="shared" si="71"/>
        <v>#DIV/0!</v>
      </c>
      <c r="AM26" s="51" t="e">
        <f t="shared" si="71"/>
        <v>#DIV/0!</v>
      </c>
      <c r="AN26" s="51" t="e">
        <f t="shared" si="71"/>
        <v>#DIV/0!</v>
      </c>
      <c r="AO26" s="51" t="e">
        <f t="shared" si="71"/>
        <v>#DIV/0!</v>
      </c>
      <c r="AP26" s="51" t="e">
        <f t="shared" si="71"/>
        <v>#DIV/0!</v>
      </c>
      <c r="AQ26" s="51" t="e">
        <f t="shared" si="71"/>
        <v>#DIV/0!</v>
      </c>
      <c r="AR26" s="51" t="e">
        <f t="shared" si="71"/>
        <v>#DIV/0!</v>
      </c>
      <c r="AS26" s="52" t="e">
        <f t="shared" si="71"/>
        <v>#DIV/0!</v>
      </c>
      <c r="AT26" s="82" t="e">
        <f>SUM(AJ26:AS26)</f>
        <v>#DIV/0!</v>
      </c>
      <c r="AU26" s="72"/>
      <c r="CA26">
        <f t="shared" si="67"/>
        <v>0</v>
      </c>
      <c r="CB26">
        <f t="shared" si="47"/>
        <v>0</v>
      </c>
      <c r="CC26">
        <f t="shared" si="48"/>
        <v>0</v>
      </c>
      <c r="CD26">
        <f t="shared" si="49"/>
        <v>0</v>
      </c>
      <c r="CE26">
        <f t="shared" si="50"/>
        <v>0</v>
      </c>
      <c r="CF26">
        <f t="shared" si="51"/>
        <v>0</v>
      </c>
      <c r="CG26">
        <f t="shared" si="52"/>
        <v>0</v>
      </c>
      <c r="CH26">
        <f t="shared" si="53"/>
        <v>0</v>
      </c>
      <c r="CI26">
        <f t="shared" si="54"/>
        <v>0</v>
      </c>
      <c r="CJ26">
        <f t="shared" si="55"/>
        <v>0</v>
      </c>
      <c r="CK26">
        <f t="shared" si="68"/>
        <v>7</v>
      </c>
      <c r="CL26">
        <f t="shared" si="56"/>
        <v>7</v>
      </c>
      <c r="CM26">
        <f t="shared" si="56"/>
        <v>7</v>
      </c>
      <c r="CN26">
        <f t="shared" si="56"/>
        <v>7</v>
      </c>
      <c r="CO26">
        <f t="shared" si="56"/>
        <v>7</v>
      </c>
      <c r="CP26">
        <f t="shared" si="56"/>
        <v>7</v>
      </c>
      <c r="CQ26">
        <f t="shared" si="56"/>
        <v>7</v>
      </c>
      <c r="CR26">
        <f t="shared" si="56"/>
        <v>7</v>
      </c>
      <c r="CS26">
        <f t="shared" si="56"/>
        <v>7</v>
      </c>
      <c r="CT26">
        <f t="shared" si="56"/>
        <v>7</v>
      </c>
      <c r="CU26">
        <f t="shared" si="69"/>
        <v>7</v>
      </c>
      <c r="CV26">
        <f t="shared" si="70"/>
        <v>0</v>
      </c>
      <c r="CW26">
        <f t="shared" si="57"/>
        <v>0</v>
      </c>
      <c r="CX26">
        <f t="shared" si="58"/>
        <v>0</v>
      </c>
      <c r="CY26">
        <f t="shared" si="59"/>
        <v>0</v>
      </c>
      <c r="CZ26">
        <f t="shared" si="60"/>
        <v>0</v>
      </c>
      <c r="DA26">
        <f t="shared" si="61"/>
        <v>0</v>
      </c>
      <c r="DB26">
        <f t="shared" si="62"/>
        <v>0</v>
      </c>
      <c r="DC26">
        <f t="shared" si="63"/>
        <v>0</v>
      </c>
      <c r="DD26">
        <f t="shared" si="64"/>
        <v>0</v>
      </c>
      <c r="DE26">
        <f t="shared" si="65"/>
        <v>0</v>
      </c>
      <c r="DF26" t="str">
        <f t="shared" si="66"/>
        <v/>
      </c>
      <c r="DG26" t="str">
        <f t="shared" si="66"/>
        <v/>
      </c>
      <c r="DH26" t="str">
        <f t="shared" si="66"/>
        <v/>
      </c>
      <c r="DI26" t="str">
        <f t="shared" si="66"/>
        <v/>
      </c>
      <c r="DJ26" t="str">
        <f t="shared" si="66"/>
        <v/>
      </c>
      <c r="DK26" t="str">
        <f t="shared" si="66"/>
        <v/>
      </c>
      <c r="DL26" t="str">
        <f t="shared" si="66"/>
        <v/>
      </c>
      <c r="DM26" t="str">
        <f t="shared" si="66"/>
        <v/>
      </c>
      <c r="DN26" t="str">
        <f t="shared" si="66"/>
        <v/>
      </c>
      <c r="DO26" t="str">
        <f t="shared" si="66"/>
        <v/>
      </c>
      <c r="DU26">
        <v>2</v>
      </c>
      <c r="DV26" t="s">
        <v>103</v>
      </c>
    </row>
    <row r="27" spans="3:126" x14ac:dyDescent="0.25">
      <c r="C27">
        <f>+DECISIONS!C34</f>
        <v>0</v>
      </c>
      <c r="D27" t="str">
        <f>+DECISIONS!D34</f>
        <v>Customer Relationship</v>
      </c>
      <c r="E27">
        <f>+DECISIONS!E34</f>
        <v>0</v>
      </c>
      <c r="F27">
        <f>+DECISIONS!F34</f>
        <v>0</v>
      </c>
      <c r="G27">
        <f>+DECISIONS!G34</f>
        <v>0</v>
      </c>
      <c r="H27">
        <f>+DECISIONS!H34</f>
        <v>0</v>
      </c>
      <c r="I27">
        <f>+DECISIONS!I34</f>
        <v>0</v>
      </c>
      <c r="J27">
        <f>+DECISIONS!J34</f>
        <v>0</v>
      </c>
      <c r="K27">
        <f>+DECISIONS!K34</f>
        <v>0</v>
      </c>
      <c r="L27">
        <f>+DECISIONS!L34</f>
        <v>0</v>
      </c>
      <c r="M27">
        <f>+DECISIONS!M34</f>
        <v>0</v>
      </c>
      <c r="N27">
        <f>+DECISIONS!N34</f>
        <v>0</v>
      </c>
      <c r="O27" t="str">
        <f t="shared" si="7"/>
        <v/>
      </c>
      <c r="V27" s="71"/>
      <c r="AJ27" s="53" t="e">
        <f t="shared" ref="AJ27:AS29" si="72">+AJ22*$AU22</f>
        <v>#DIV/0!</v>
      </c>
      <c r="AK27" s="54" t="e">
        <f t="shared" si="72"/>
        <v>#DIV/0!</v>
      </c>
      <c r="AL27" s="54" t="e">
        <f t="shared" si="72"/>
        <v>#DIV/0!</v>
      </c>
      <c r="AM27" s="54" t="e">
        <f t="shared" si="72"/>
        <v>#DIV/0!</v>
      </c>
      <c r="AN27" s="54" t="e">
        <f t="shared" si="72"/>
        <v>#DIV/0!</v>
      </c>
      <c r="AO27" s="54" t="e">
        <f t="shared" si="72"/>
        <v>#DIV/0!</v>
      </c>
      <c r="AP27" s="54" t="e">
        <f t="shared" si="72"/>
        <v>#DIV/0!</v>
      </c>
      <c r="AQ27" s="54" t="e">
        <f t="shared" si="72"/>
        <v>#DIV/0!</v>
      </c>
      <c r="AR27" s="54" t="e">
        <f t="shared" si="72"/>
        <v>#DIV/0!</v>
      </c>
      <c r="AS27" s="55" t="e">
        <f t="shared" si="72"/>
        <v>#DIV/0!</v>
      </c>
      <c r="AT27" s="82" t="e">
        <f t="shared" ref="AT27:AT30" si="73">SUM(AJ27:AS27)</f>
        <v>#DIV/0!</v>
      </c>
      <c r="AU27" s="72"/>
      <c r="CA27">
        <f t="shared" si="67"/>
        <v>0</v>
      </c>
      <c r="CB27">
        <f t="shared" si="47"/>
        <v>0</v>
      </c>
      <c r="CC27">
        <f t="shared" si="48"/>
        <v>0</v>
      </c>
      <c r="CD27">
        <f t="shared" si="49"/>
        <v>0</v>
      </c>
      <c r="CE27">
        <f t="shared" si="50"/>
        <v>0</v>
      </c>
      <c r="CF27">
        <f t="shared" si="51"/>
        <v>0</v>
      </c>
      <c r="CG27">
        <f t="shared" si="52"/>
        <v>0</v>
      </c>
      <c r="CH27">
        <f t="shared" si="53"/>
        <v>0</v>
      </c>
      <c r="CI27">
        <f t="shared" si="54"/>
        <v>0</v>
      </c>
      <c r="CJ27">
        <f t="shared" si="55"/>
        <v>0</v>
      </c>
      <c r="CK27">
        <f t="shared" si="68"/>
        <v>5</v>
      </c>
      <c r="CL27">
        <f t="shared" si="56"/>
        <v>5</v>
      </c>
      <c r="CM27">
        <f t="shared" si="56"/>
        <v>5</v>
      </c>
      <c r="CN27">
        <f t="shared" si="56"/>
        <v>5</v>
      </c>
      <c r="CO27">
        <f t="shared" si="56"/>
        <v>5</v>
      </c>
      <c r="CP27">
        <f t="shared" si="56"/>
        <v>5</v>
      </c>
      <c r="CQ27">
        <f t="shared" si="56"/>
        <v>5</v>
      </c>
      <c r="CR27">
        <f t="shared" si="56"/>
        <v>5</v>
      </c>
      <c r="CS27">
        <f t="shared" si="56"/>
        <v>5</v>
      </c>
      <c r="CT27">
        <f t="shared" si="56"/>
        <v>5</v>
      </c>
      <c r="CU27">
        <f t="shared" si="69"/>
        <v>5</v>
      </c>
      <c r="CV27">
        <f t="shared" si="70"/>
        <v>0</v>
      </c>
      <c r="CW27">
        <f t="shared" si="57"/>
        <v>0</v>
      </c>
      <c r="CX27">
        <f t="shared" si="58"/>
        <v>0</v>
      </c>
      <c r="CY27">
        <f t="shared" si="59"/>
        <v>0</v>
      </c>
      <c r="CZ27">
        <f t="shared" si="60"/>
        <v>0</v>
      </c>
      <c r="DA27">
        <f t="shared" si="61"/>
        <v>0</v>
      </c>
      <c r="DB27">
        <f t="shared" si="62"/>
        <v>0</v>
      </c>
      <c r="DC27">
        <f t="shared" si="63"/>
        <v>0</v>
      </c>
      <c r="DD27">
        <f t="shared" si="64"/>
        <v>0</v>
      </c>
      <c r="DE27">
        <f t="shared" si="65"/>
        <v>0</v>
      </c>
      <c r="DF27" t="str">
        <f t="shared" si="66"/>
        <v/>
      </c>
      <c r="DG27" t="str">
        <f t="shared" si="66"/>
        <v/>
      </c>
      <c r="DH27" t="str">
        <f t="shared" si="66"/>
        <v/>
      </c>
      <c r="DI27" t="str">
        <f t="shared" si="66"/>
        <v/>
      </c>
      <c r="DJ27" t="str">
        <f t="shared" si="66"/>
        <v/>
      </c>
      <c r="DK27" t="str">
        <f t="shared" si="66"/>
        <v/>
      </c>
      <c r="DL27" t="str">
        <f t="shared" si="66"/>
        <v/>
      </c>
      <c r="DM27" t="str">
        <f t="shared" si="66"/>
        <v/>
      </c>
      <c r="DN27" t="str">
        <f t="shared" si="66"/>
        <v/>
      </c>
      <c r="DO27" t="str">
        <f t="shared" si="66"/>
        <v/>
      </c>
      <c r="DU27">
        <v>3</v>
      </c>
      <c r="DV27" t="s">
        <v>111</v>
      </c>
    </row>
    <row r="28" spans="3:126" x14ac:dyDescent="0.25">
      <c r="C28">
        <f>+DECISIONS!C35</f>
        <v>0</v>
      </c>
      <c r="D28" t="str">
        <f>+DECISIONS!D35</f>
        <v>Price/Profit Margin</v>
      </c>
      <c r="E28">
        <f>+DECISIONS!E35</f>
        <v>0</v>
      </c>
      <c r="F28">
        <f>+DECISIONS!F35</f>
        <v>0</v>
      </c>
      <c r="G28">
        <f>+DECISIONS!G35</f>
        <v>0</v>
      </c>
      <c r="H28">
        <f>+DECISIONS!H35</f>
        <v>0</v>
      </c>
      <c r="I28">
        <f>+DECISIONS!I35</f>
        <v>0</v>
      </c>
      <c r="J28">
        <f>+DECISIONS!J35</f>
        <v>0</v>
      </c>
      <c r="K28">
        <f>+DECISIONS!K35</f>
        <v>0</v>
      </c>
      <c r="L28">
        <f>+DECISIONS!L35</f>
        <v>0</v>
      </c>
      <c r="M28">
        <f>+DECISIONS!M35</f>
        <v>0</v>
      </c>
      <c r="N28">
        <f>+DECISIONS!N35</f>
        <v>0</v>
      </c>
      <c r="O28" t="str">
        <f t="shared" si="7"/>
        <v/>
      </c>
      <c r="V28" s="71"/>
      <c r="AJ28" s="53" t="e">
        <f t="shared" si="72"/>
        <v>#DIV/0!</v>
      </c>
      <c r="AK28" s="54" t="e">
        <f t="shared" si="72"/>
        <v>#DIV/0!</v>
      </c>
      <c r="AL28" s="54" t="e">
        <f t="shared" si="72"/>
        <v>#DIV/0!</v>
      </c>
      <c r="AM28" s="54" t="e">
        <f t="shared" si="72"/>
        <v>#DIV/0!</v>
      </c>
      <c r="AN28" s="54" t="e">
        <f t="shared" si="72"/>
        <v>#DIV/0!</v>
      </c>
      <c r="AO28" s="54" t="e">
        <f t="shared" si="72"/>
        <v>#DIV/0!</v>
      </c>
      <c r="AP28" s="54" t="e">
        <f t="shared" si="72"/>
        <v>#DIV/0!</v>
      </c>
      <c r="AQ28" s="54" t="e">
        <f t="shared" si="72"/>
        <v>#DIV/0!</v>
      </c>
      <c r="AR28" s="54" t="e">
        <f t="shared" si="72"/>
        <v>#DIV/0!</v>
      </c>
      <c r="AS28" s="55" t="e">
        <f t="shared" si="72"/>
        <v>#DIV/0!</v>
      </c>
      <c r="AT28" s="82" t="e">
        <f t="shared" si="73"/>
        <v>#DIV/0!</v>
      </c>
      <c r="AU28" s="72"/>
      <c r="CA28">
        <f t="shared" si="67"/>
        <v>0</v>
      </c>
      <c r="CB28">
        <f t="shared" si="47"/>
        <v>0</v>
      </c>
      <c r="CC28">
        <f t="shared" si="48"/>
        <v>0</v>
      </c>
      <c r="CD28">
        <f t="shared" si="49"/>
        <v>0</v>
      </c>
      <c r="CE28">
        <f t="shared" si="50"/>
        <v>0</v>
      </c>
      <c r="CF28">
        <f t="shared" si="51"/>
        <v>0</v>
      </c>
      <c r="CG28">
        <f t="shared" si="52"/>
        <v>0</v>
      </c>
      <c r="CH28">
        <f t="shared" si="53"/>
        <v>0</v>
      </c>
      <c r="CI28">
        <f t="shared" si="54"/>
        <v>0</v>
      </c>
      <c r="CJ28">
        <f t="shared" si="55"/>
        <v>0</v>
      </c>
      <c r="CK28">
        <f t="shared" si="68"/>
        <v>8</v>
      </c>
      <c r="CL28">
        <f t="shared" si="56"/>
        <v>8</v>
      </c>
      <c r="CM28">
        <f t="shared" si="56"/>
        <v>8</v>
      </c>
      <c r="CN28">
        <f t="shared" si="56"/>
        <v>8</v>
      </c>
      <c r="CO28">
        <f t="shared" si="56"/>
        <v>8</v>
      </c>
      <c r="CP28">
        <f t="shared" si="56"/>
        <v>8</v>
      </c>
      <c r="CQ28">
        <f t="shared" si="56"/>
        <v>8</v>
      </c>
      <c r="CR28">
        <f t="shared" si="56"/>
        <v>8</v>
      </c>
      <c r="CS28">
        <f t="shared" si="56"/>
        <v>8</v>
      </c>
      <c r="CT28">
        <f t="shared" si="56"/>
        <v>8</v>
      </c>
      <c r="CU28">
        <f t="shared" si="69"/>
        <v>8</v>
      </c>
      <c r="CV28">
        <f t="shared" si="70"/>
        <v>0</v>
      </c>
      <c r="CW28">
        <f t="shared" si="57"/>
        <v>0</v>
      </c>
      <c r="CX28">
        <f t="shared" si="58"/>
        <v>0</v>
      </c>
      <c r="CY28">
        <f t="shared" si="59"/>
        <v>0</v>
      </c>
      <c r="CZ28">
        <f t="shared" si="60"/>
        <v>0</v>
      </c>
      <c r="DA28">
        <f t="shared" si="61"/>
        <v>0</v>
      </c>
      <c r="DB28">
        <f t="shared" si="62"/>
        <v>0</v>
      </c>
      <c r="DC28">
        <f t="shared" si="63"/>
        <v>0</v>
      </c>
      <c r="DD28">
        <f t="shared" si="64"/>
        <v>0</v>
      </c>
      <c r="DE28">
        <f t="shared" si="65"/>
        <v>0</v>
      </c>
      <c r="DF28" t="str">
        <f t="shared" si="66"/>
        <v/>
      </c>
      <c r="DG28" t="str">
        <f t="shared" si="66"/>
        <v/>
      </c>
      <c r="DH28" t="str">
        <f t="shared" si="66"/>
        <v/>
      </c>
      <c r="DI28" t="str">
        <f t="shared" si="66"/>
        <v/>
      </c>
      <c r="DJ28" t="str">
        <f t="shared" si="66"/>
        <v/>
      </c>
      <c r="DK28" t="str">
        <f t="shared" si="66"/>
        <v/>
      </c>
      <c r="DL28" t="str">
        <f t="shared" si="66"/>
        <v/>
      </c>
      <c r="DM28" t="str">
        <f t="shared" si="66"/>
        <v/>
      </c>
      <c r="DN28" t="str">
        <f t="shared" si="66"/>
        <v/>
      </c>
      <c r="DO28" t="str">
        <f t="shared" si="66"/>
        <v/>
      </c>
      <c r="DU28">
        <v>4</v>
      </c>
      <c r="DV28" t="s">
        <v>26</v>
      </c>
    </row>
    <row r="29" spans="3:126" ht="15.75" thickBot="1" x14ac:dyDescent="0.3">
      <c r="C29" t="str">
        <f>+DECISIONS!C37</f>
        <v>Round 4</v>
      </c>
      <c r="D29" t="str">
        <f>+DECISIONS!D37</f>
        <v>ATTRIBUTES</v>
      </c>
      <c r="E29" t="str">
        <f>+DECISIONS!E37</f>
        <v>Team 1</v>
      </c>
      <c r="F29" t="str">
        <f>+DECISIONS!F37</f>
        <v>Team 2</v>
      </c>
      <c r="G29" t="str">
        <f>+DECISIONS!G37</f>
        <v>Team 3</v>
      </c>
      <c r="H29" t="str">
        <f>+DECISIONS!H37</f>
        <v>Team 4</v>
      </c>
      <c r="I29" t="str">
        <f>+DECISIONS!I37</f>
        <v>Team 5</v>
      </c>
      <c r="J29" t="str">
        <f>+DECISIONS!J37</f>
        <v>Team 6</v>
      </c>
      <c r="K29" t="str">
        <f>+DECISIONS!K37</f>
        <v>Team 7</v>
      </c>
      <c r="L29" t="str">
        <f>+DECISIONS!L37</f>
        <v>Team 8</v>
      </c>
      <c r="M29" t="str">
        <f>+DECISIONS!M37</f>
        <v>Team 9</v>
      </c>
      <c r="N29" t="str">
        <f>+DECISIONS!N37</f>
        <v>Team 10</v>
      </c>
      <c r="V29" s="71"/>
      <c r="AJ29" s="53" t="e">
        <f t="shared" si="72"/>
        <v>#DIV/0!</v>
      </c>
      <c r="AK29" s="54" t="e">
        <f t="shared" si="72"/>
        <v>#DIV/0!</v>
      </c>
      <c r="AL29" s="54" t="e">
        <f t="shared" si="72"/>
        <v>#DIV/0!</v>
      </c>
      <c r="AM29" s="54" t="e">
        <f t="shared" si="72"/>
        <v>#DIV/0!</v>
      </c>
      <c r="AN29" s="54" t="e">
        <f t="shared" si="72"/>
        <v>#DIV/0!</v>
      </c>
      <c r="AO29" s="54" t="e">
        <f t="shared" si="72"/>
        <v>#DIV/0!</v>
      </c>
      <c r="AP29" s="54" t="e">
        <f t="shared" si="72"/>
        <v>#DIV/0!</v>
      </c>
      <c r="AQ29" s="54" t="e">
        <f t="shared" si="72"/>
        <v>#DIV/0!</v>
      </c>
      <c r="AR29" s="54" t="e">
        <f t="shared" si="72"/>
        <v>#DIV/0!</v>
      </c>
      <c r="AS29" s="55" t="e">
        <f t="shared" si="72"/>
        <v>#DIV/0!</v>
      </c>
      <c r="AT29" s="82" t="e">
        <f t="shared" si="73"/>
        <v>#DIV/0!</v>
      </c>
      <c r="AU29" s="72"/>
      <c r="CA29">
        <f t="shared" si="67"/>
        <v>0</v>
      </c>
      <c r="CB29">
        <f t="shared" si="47"/>
        <v>0</v>
      </c>
      <c r="CC29">
        <f t="shared" si="48"/>
        <v>0</v>
      </c>
      <c r="CD29">
        <f t="shared" si="49"/>
        <v>0</v>
      </c>
      <c r="CE29">
        <f t="shared" si="50"/>
        <v>0</v>
      </c>
      <c r="CF29">
        <f t="shared" si="51"/>
        <v>0</v>
      </c>
      <c r="CG29">
        <f t="shared" si="52"/>
        <v>0</v>
      </c>
      <c r="CH29">
        <f t="shared" si="53"/>
        <v>0</v>
      </c>
      <c r="CI29">
        <f t="shared" si="54"/>
        <v>0</v>
      </c>
      <c r="CJ29">
        <f t="shared" si="55"/>
        <v>0</v>
      </c>
      <c r="CK29">
        <f t="shared" si="68"/>
        <v>6</v>
      </c>
      <c r="CL29">
        <f t="shared" si="56"/>
        <v>6</v>
      </c>
      <c r="CM29">
        <f t="shared" si="56"/>
        <v>6</v>
      </c>
      <c r="CN29">
        <f t="shared" si="56"/>
        <v>6</v>
      </c>
      <c r="CO29">
        <f t="shared" si="56"/>
        <v>6</v>
      </c>
      <c r="CP29">
        <f t="shared" si="56"/>
        <v>6</v>
      </c>
      <c r="CQ29">
        <f t="shared" si="56"/>
        <v>6</v>
      </c>
      <c r="CR29">
        <f t="shared" si="56"/>
        <v>6</v>
      </c>
      <c r="CS29">
        <f t="shared" si="56"/>
        <v>6</v>
      </c>
      <c r="CT29">
        <f t="shared" si="56"/>
        <v>6</v>
      </c>
      <c r="CU29">
        <f t="shared" si="69"/>
        <v>6</v>
      </c>
      <c r="CV29">
        <f t="shared" si="70"/>
        <v>0</v>
      </c>
      <c r="CW29">
        <f t="shared" si="57"/>
        <v>0</v>
      </c>
      <c r="CX29">
        <f t="shared" si="58"/>
        <v>0</v>
      </c>
      <c r="CY29">
        <f t="shared" si="59"/>
        <v>0</v>
      </c>
      <c r="CZ29">
        <f t="shared" si="60"/>
        <v>0</v>
      </c>
      <c r="DA29">
        <f t="shared" si="61"/>
        <v>0</v>
      </c>
      <c r="DB29">
        <f t="shared" si="62"/>
        <v>0</v>
      </c>
      <c r="DC29">
        <f t="shared" si="63"/>
        <v>0</v>
      </c>
      <c r="DD29">
        <f t="shared" si="64"/>
        <v>0</v>
      </c>
      <c r="DE29">
        <f t="shared" si="65"/>
        <v>0</v>
      </c>
      <c r="DF29" t="str">
        <f t="shared" si="66"/>
        <v/>
      </c>
      <c r="DG29" t="str">
        <f t="shared" si="66"/>
        <v/>
      </c>
      <c r="DH29" t="str">
        <f t="shared" si="66"/>
        <v/>
      </c>
      <c r="DI29" t="str">
        <f t="shared" si="66"/>
        <v/>
      </c>
      <c r="DJ29" t="str">
        <f t="shared" si="66"/>
        <v/>
      </c>
      <c r="DK29" t="str">
        <f t="shared" si="66"/>
        <v/>
      </c>
      <c r="DL29" t="str">
        <f t="shared" si="66"/>
        <v/>
      </c>
      <c r="DM29" t="str">
        <f t="shared" si="66"/>
        <v/>
      </c>
      <c r="DN29" t="str">
        <f t="shared" si="66"/>
        <v/>
      </c>
      <c r="DO29" t="str">
        <f t="shared" si="66"/>
        <v/>
      </c>
      <c r="DU29">
        <v>5</v>
      </c>
      <c r="DV29" t="s">
        <v>104</v>
      </c>
    </row>
    <row r="30" spans="3:126" ht="15.75" thickBot="1" x14ac:dyDescent="0.3">
      <c r="C30">
        <f>+DECISIONS!C38</f>
        <v>0</v>
      </c>
      <c r="D30" t="str">
        <f>+DECISIONS!D38</f>
        <v>Brand Trust</v>
      </c>
      <c r="E30">
        <f>+DECISIONS!E38</f>
        <v>0</v>
      </c>
      <c r="F30">
        <f>+DECISIONS!F38</f>
        <v>0</v>
      </c>
      <c r="G30">
        <f>+DECISIONS!G38</f>
        <v>0</v>
      </c>
      <c r="H30">
        <f>+DECISIONS!H38</f>
        <v>0</v>
      </c>
      <c r="I30">
        <f>+DECISIONS!I38</f>
        <v>0</v>
      </c>
      <c r="J30">
        <f>+DECISIONS!J38</f>
        <v>0</v>
      </c>
      <c r="K30">
        <f>+DECISIONS!K38</f>
        <v>0</v>
      </c>
      <c r="L30">
        <f>+DECISIONS!L38</f>
        <v>0</v>
      </c>
      <c r="M30">
        <f>+DECISIONS!M38</f>
        <v>0</v>
      </c>
      <c r="N30">
        <f>+DECISIONS!N38</f>
        <v>0</v>
      </c>
      <c r="O30" t="str">
        <f>IFERROR(AVERAGEIF(E30:N30,"&gt;0"),"")</f>
        <v/>
      </c>
      <c r="V30" s="71"/>
      <c r="AJ30" s="56"/>
      <c r="AK30" s="57"/>
      <c r="AL30" s="57"/>
      <c r="AM30" s="57"/>
      <c r="AN30" s="57"/>
      <c r="AO30" s="57"/>
      <c r="AP30" s="57"/>
      <c r="AQ30" s="57"/>
      <c r="AR30" s="57"/>
      <c r="AS30" s="58"/>
      <c r="AT30" s="82">
        <f t="shared" si="73"/>
        <v>0</v>
      </c>
      <c r="AU30" s="72"/>
      <c r="BZ30" t="s">
        <v>79</v>
      </c>
      <c r="CA30">
        <v>1</v>
      </c>
      <c r="CB30">
        <v>2</v>
      </c>
      <c r="CC30">
        <v>3</v>
      </c>
      <c r="CD30">
        <v>4</v>
      </c>
      <c r="CE30">
        <v>5</v>
      </c>
      <c r="CF30">
        <v>6</v>
      </c>
      <c r="CG30">
        <v>7</v>
      </c>
      <c r="CH30">
        <v>8</v>
      </c>
      <c r="CI30">
        <v>9</v>
      </c>
      <c r="CJ30">
        <v>10</v>
      </c>
    </row>
    <row r="31" spans="3:126" x14ac:dyDescent="0.25">
      <c r="C31">
        <f>+DECISIONS!C39</f>
        <v>0</v>
      </c>
      <c r="D31" t="str">
        <f>+DECISIONS!D39</f>
        <v>Customer Experience</v>
      </c>
      <c r="E31">
        <f>+DECISIONS!E39</f>
        <v>0</v>
      </c>
      <c r="F31">
        <f>+DECISIONS!F39</f>
        <v>0</v>
      </c>
      <c r="G31">
        <f>+DECISIONS!G39</f>
        <v>0</v>
      </c>
      <c r="H31">
        <f>+DECISIONS!H39</f>
        <v>0</v>
      </c>
      <c r="I31">
        <f>+DECISIONS!I39</f>
        <v>0</v>
      </c>
      <c r="J31">
        <f>+DECISIONS!J39</f>
        <v>0</v>
      </c>
      <c r="K31">
        <f>+DECISIONS!K39</f>
        <v>0</v>
      </c>
      <c r="L31">
        <f>+DECISIONS!L39</f>
        <v>0</v>
      </c>
      <c r="M31">
        <f>+DECISIONS!M39</f>
        <v>0</v>
      </c>
      <c r="N31">
        <f>+DECISIONS!N39</f>
        <v>0</v>
      </c>
      <c r="O31" t="str">
        <f t="shared" ref="O31:O35" si="74">IFERROR(AVERAGEIF(E31:N31,"&gt;0"),"")</f>
        <v/>
      </c>
      <c r="V31" s="71"/>
      <c r="AG31" s="75">
        <v>2000000</v>
      </c>
      <c r="AU31" s="72"/>
      <c r="CA31">
        <f>+E23</f>
        <v>0</v>
      </c>
      <c r="CB31">
        <f t="shared" ref="CB31:CB36" si="75">+F23</f>
        <v>0</v>
      </c>
      <c r="CC31">
        <f t="shared" ref="CC31:CC36" si="76">+G23</f>
        <v>0</v>
      </c>
      <c r="CD31">
        <f t="shared" ref="CD31:CD36" si="77">+H23</f>
        <v>0</v>
      </c>
      <c r="CE31">
        <f t="shared" ref="CE31:CE36" si="78">+I23</f>
        <v>0</v>
      </c>
      <c r="CF31">
        <f t="shared" ref="CF31:CF36" si="79">+J23</f>
        <v>0</v>
      </c>
      <c r="CG31">
        <f t="shared" ref="CG31:CG36" si="80">+K23</f>
        <v>0</v>
      </c>
      <c r="CH31">
        <f t="shared" ref="CH31:CH36" si="81">+L23</f>
        <v>0</v>
      </c>
      <c r="CI31">
        <f t="shared" ref="CI31:CI36" si="82">+M23</f>
        <v>0</v>
      </c>
      <c r="CJ31">
        <f t="shared" ref="CJ31:CJ36" si="83">+N23</f>
        <v>0</v>
      </c>
      <c r="CK31">
        <f>ABS(CA17-$BX17)+1</f>
        <v>6</v>
      </c>
      <c r="CL31">
        <f t="shared" ref="CL31:CT36" si="84">ABS(CB17-$BX17)+1</f>
        <v>6</v>
      </c>
      <c r="CM31">
        <f t="shared" si="84"/>
        <v>6</v>
      </c>
      <c r="CN31">
        <f t="shared" si="84"/>
        <v>6</v>
      </c>
      <c r="CO31">
        <f t="shared" si="84"/>
        <v>6</v>
      </c>
      <c r="CP31">
        <f t="shared" si="84"/>
        <v>6</v>
      </c>
      <c r="CQ31">
        <f t="shared" si="84"/>
        <v>6</v>
      </c>
      <c r="CR31">
        <f t="shared" si="84"/>
        <v>6</v>
      </c>
      <c r="CS31">
        <f t="shared" si="84"/>
        <v>6</v>
      </c>
      <c r="CT31">
        <f t="shared" si="84"/>
        <v>6</v>
      </c>
      <c r="CU31">
        <f>AVERAGE(CK31:CT31)</f>
        <v>6</v>
      </c>
      <c r="CV31">
        <f>+CK31-$CU31</f>
        <v>0</v>
      </c>
      <c r="CW31">
        <f t="shared" ref="CW31:CW36" si="85">+CL31-$CU31</f>
        <v>0</v>
      </c>
      <c r="CX31">
        <f t="shared" ref="CX31:CX36" si="86">+CM31-$CU31</f>
        <v>0</v>
      </c>
      <c r="CY31">
        <f t="shared" ref="CY31:CY36" si="87">+CN31-$CU31</f>
        <v>0</v>
      </c>
      <c r="CZ31">
        <f t="shared" ref="CZ31:CZ36" si="88">+CO31-$CU31</f>
        <v>0</v>
      </c>
      <c r="DA31">
        <f t="shared" ref="DA31:DA36" si="89">+CP31-$CU31</f>
        <v>0</v>
      </c>
      <c r="DB31">
        <f t="shared" ref="DB31:DB36" si="90">+CQ31-$CU31</f>
        <v>0</v>
      </c>
      <c r="DC31">
        <f t="shared" ref="DC31:DC36" si="91">+CR31-$CU31</f>
        <v>0</v>
      </c>
      <c r="DD31">
        <f t="shared" ref="DD31:DD36" si="92">+CS31-$CU31</f>
        <v>0</v>
      </c>
      <c r="DE31">
        <f t="shared" ref="DE31:DE36" si="93">+CT31-$CU31</f>
        <v>0</v>
      </c>
      <c r="DF31" t="str">
        <f t="shared" ref="DF31:DO36" si="94">IF(DF$15=1,LOOKUP(CK31,swotrev),"")</f>
        <v/>
      </c>
      <c r="DG31" t="str">
        <f t="shared" si="94"/>
        <v/>
      </c>
      <c r="DH31" t="str">
        <f t="shared" si="94"/>
        <v/>
      </c>
      <c r="DI31" t="str">
        <f t="shared" si="94"/>
        <v/>
      </c>
      <c r="DJ31" t="str">
        <f t="shared" si="94"/>
        <v/>
      </c>
      <c r="DK31" t="str">
        <f t="shared" si="94"/>
        <v/>
      </c>
      <c r="DL31" t="str">
        <f t="shared" si="94"/>
        <v/>
      </c>
      <c r="DM31" t="str">
        <f t="shared" si="94"/>
        <v/>
      </c>
      <c r="DN31" t="str">
        <f t="shared" si="94"/>
        <v/>
      </c>
      <c r="DO31" t="str">
        <f t="shared" si="94"/>
        <v/>
      </c>
    </row>
    <row r="32" spans="3:126" x14ac:dyDescent="0.25">
      <c r="C32">
        <f>+DECISIONS!C40</f>
        <v>0</v>
      </c>
      <c r="D32" t="str">
        <f>+DECISIONS!D40</f>
        <v>Product Choice</v>
      </c>
      <c r="E32">
        <f>+DECISIONS!E40</f>
        <v>0</v>
      </c>
      <c r="F32">
        <f>+DECISIONS!F40</f>
        <v>0</v>
      </c>
      <c r="G32">
        <f>+DECISIONS!G40</f>
        <v>0</v>
      </c>
      <c r="H32">
        <f>+DECISIONS!H40</f>
        <v>0</v>
      </c>
      <c r="I32">
        <f>+DECISIONS!I40</f>
        <v>0</v>
      </c>
      <c r="J32">
        <f>+DECISIONS!J40</f>
        <v>0</v>
      </c>
      <c r="K32">
        <f>+DECISIONS!K40</f>
        <v>0</v>
      </c>
      <c r="L32">
        <f>+DECISIONS!L40</f>
        <v>0</v>
      </c>
      <c r="M32">
        <f>+DECISIONS!M40</f>
        <v>0</v>
      </c>
      <c r="N32">
        <f>+DECISIONS!N40</f>
        <v>0</v>
      </c>
      <c r="O32" t="str">
        <f t="shared" si="74"/>
        <v/>
      </c>
      <c r="V32" s="71"/>
      <c r="AG32" s="75">
        <f>+AG$31*V21</f>
        <v>500000</v>
      </c>
      <c r="AI32" t="s">
        <v>65</v>
      </c>
      <c r="AJ32" s="67" t="e">
        <f>ROUND(AJ26*$AG32,0)</f>
        <v>#DIV/0!</v>
      </c>
      <c r="AK32" s="67" t="e">
        <f t="shared" ref="AK32:AS32" si="95">ROUND(AK26*$AG32,0)</f>
        <v>#DIV/0!</v>
      </c>
      <c r="AL32" s="67" t="e">
        <f t="shared" si="95"/>
        <v>#DIV/0!</v>
      </c>
      <c r="AM32" s="67" t="e">
        <f t="shared" si="95"/>
        <v>#DIV/0!</v>
      </c>
      <c r="AN32" s="67" t="e">
        <f t="shared" si="95"/>
        <v>#DIV/0!</v>
      </c>
      <c r="AO32" s="67" t="e">
        <f t="shared" si="95"/>
        <v>#DIV/0!</v>
      </c>
      <c r="AP32" s="67" t="e">
        <f t="shared" si="95"/>
        <v>#DIV/0!</v>
      </c>
      <c r="AQ32" s="67" t="e">
        <f t="shared" si="95"/>
        <v>#DIV/0!</v>
      </c>
      <c r="AR32" s="67" t="e">
        <f t="shared" si="95"/>
        <v>#DIV/0!</v>
      </c>
      <c r="AS32" s="67" t="e">
        <f t="shared" si="95"/>
        <v>#DIV/0!</v>
      </c>
      <c r="AT32" s="67" t="e">
        <f>SUM(AJ32:AS32)</f>
        <v>#DIV/0!</v>
      </c>
      <c r="AU32" s="72"/>
      <c r="CA32">
        <f t="shared" ref="CA32:CA36" si="96">+E24</f>
        <v>0</v>
      </c>
      <c r="CB32">
        <f t="shared" si="75"/>
        <v>0</v>
      </c>
      <c r="CC32">
        <f t="shared" si="76"/>
        <v>0</v>
      </c>
      <c r="CD32">
        <f t="shared" si="77"/>
        <v>0</v>
      </c>
      <c r="CE32">
        <f t="shared" si="78"/>
        <v>0</v>
      </c>
      <c r="CF32">
        <f t="shared" si="79"/>
        <v>0</v>
      </c>
      <c r="CG32">
        <f t="shared" si="80"/>
        <v>0</v>
      </c>
      <c r="CH32">
        <f t="shared" si="81"/>
        <v>0</v>
      </c>
      <c r="CI32">
        <f t="shared" si="82"/>
        <v>0</v>
      </c>
      <c r="CJ32">
        <f t="shared" si="83"/>
        <v>0</v>
      </c>
      <c r="CK32">
        <f t="shared" ref="CK32:CK36" si="97">ABS(CA18-$BX18)+1</f>
        <v>10</v>
      </c>
      <c r="CL32">
        <f t="shared" si="84"/>
        <v>10</v>
      </c>
      <c r="CM32">
        <f t="shared" si="84"/>
        <v>10</v>
      </c>
      <c r="CN32">
        <f t="shared" si="84"/>
        <v>10</v>
      </c>
      <c r="CO32">
        <f t="shared" si="84"/>
        <v>10</v>
      </c>
      <c r="CP32">
        <f t="shared" si="84"/>
        <v>10</v>
      </c>
      <c r="CQ32">
        <f t="shared" si="84"/>
        <v>10</v>
      </c>
      <c r="CR32">
        <f t="shared" si="84"/>
        <v>10</v>
      </c>
      <c r="CS32">
        <f t="shared" si="84"/>
        <v>10</v>
      </c>
      <c r="CT32">
        <f t="shared" si="84"/>
        <v>10</v>
      </c>
      <c r="CU32">
        <f t="shared" ref="CU32:CU36" si="98">AVERAGE(CK32:CT32)</f>
        <v>10</v>
      </c>
      <c r="CV32">
        <f t="shared" ref="CV32:CV36" si="99">+CK32-$CU32</f>
        <v>0</v>
      </c>
      <c r="CW32">
        <f t="shared" si="85"/>
        <v>0</v>
      </c>
      <c r="CX32">
        <f t="shared" si="86"/>
        <v>0</v>
      </c>
      <c r="CY32">
        <f t="shared" si="87"/>
        <v>0</v>
      </c>
      <c r="CZ32">
        <f t="shared" si="88"/>
        <v>0</v>
      </c>
      <c r="DA32">
        <f t="shared" si="89"/>
        <v>0</v>
      </c>
      <c r="DB32">
        <f t="shared" si="90"/>
        <v>0</v>
      </c>
      <c r="DC32">
        <f t="shared" si="91"/>
        <v>0</v>
      </c>
      <c r="DD32">
        <f t="shared" si="92"/>
        <v>0</v>
      </c>
      <c r="DE32">
        <f t="shared" si="93"/>
        <v>0</v>
      </c>
      <c r="DF32" t="str">
        <f t="shared" si="94"/>
        <v/>
      </c>
      <c r="DG32" t="str">
        <f t="shared" si="94"/>
        <v/>
      </c>
      <c r="DH32" t="str">
        <f t="shared" si="94"/>
        <v/>
      </c>
      <c r="DI32" t="str">
        <f t="shared" si="94"/>
        <v/>
      </c>
      <c r="DJ32" t="str">
        <f t="shared" si="94"/>
        <v/>
      </c>
      <c r="DK32" t="str">
        <f t="shared" si="94"/>
        <v/>
      </c>
      <c r="DL32" t="str">
        <f t="shared" si="94"/>
        <v/>
      </c>
      <c r="DM32" t="str">
        <f t="shared" si="94"/>
        <v/>
      </c>
      <c r="DN32" t="str">
        <f t="shared" si="94"/>
        <v/>
      </c>
      <c r="DO32" t="str">
        <f t="shared" si="94"/>
        <v/>
      </c>
    </row>
    <row r="33" spans="3:119" x14ac:dyDescent="0.25">
      <c r="C33">
        <f>+DECISIONS!C41</f>
        <v>0</v>
      </c>
      <c r="D33" t="str">
        <f>+DECISIONS!D41</f>
        <v>Channel Choice</v>
      </c>
      <c r="E33">
        <f>+DECISIONS!E41</f>
        <v>0</v>
      </c>
      <c r="F33">
        <f>+DECISIONS!F41</f>
        <v>0</v>
      </c>
      <c r="G33">
        <f>+DECISIONS!G41</f>
        <v>0</v>
      </c>
      <c r="H33">
        <f>+DECISIONS!H41</f>
        <v>0</v>
      </c>
      <c r="I33">
        <f>+DECISIONS!I41</f>
        <v>0</v>
      </c>
      <c r="J33">
        <f>+DECISIONS!J41</f>
        <v>0</v>
      </c>
      <c r="K33">
        <f>+DECISIONS!K41</f>
        <v>0</v>
      </c>
      <c r="L33">
        <f>+DECISIONS!L41</f>
        <v>0</v>
      </c>
      <c r="M33">
        <f>+DECISIONS!M41</f>
        <v>0</v>
      </c>
      <c r="N33">
        <f>+DECISIONS!N41</f>
        <v>0</v>
      </c>
      <c r="O33" t="str">
        <f t="shared" si="74"/>
        <v/>
      </c>
      <c r="V33" s="71"/>
      <c r="AG33" s="75">
        <f t="shared" ref="AG33:AG35" si="100">+AG$31*V22</f>
        <v>500000</v>
      </c>
      <c r="AJ33" s="67" t="e">
        <f t="shared" ref="AJ33:AS35" si="101">ROUND(AJ27*$AG33,0)</f>
        <v>#DIV/0!</v>
      </c>
      <c r="AK33" s="67" t="e">
        <f t="shared" si="101"/>
        <v>#DIV/0!</v>
      </c>
      <c r="AL33" s="67" t="e">
        <f t="shared" si="101"/>
        <v>#DIV/0!</v>
      </c>
      <c r="AM33" s="67" t="e">
        <f t="shared" si="101"/>
        <v>#DIV/0!</v>
      </c>
      <c r="AN33" s="67" t="e">
        <f t="shared" si="101"/>
        <v>#DIV/0!</v>
      </c>
      <c r="AO33" s="67" t="e">
        <f t="shared" si="101"/>
        <v>#DIV/0!</v>
      </c>
      <c r="AP33" s="67" t="e">
        <f t="shared" si="101"/>
        <v>#DIV/0!</v>
      </c>
      <c r="AQ33" s="67" t="e">
        <f t="shared" si="101"/>
        <v>#DIV/0!</v>
      </c>
      <c r="AR33" s="67" t="e">
        <f t="shared" si="101"/>
        <v>#DIV/0!</v>
      </c>
      <c r="AS33" s="67" t="e">
        <f t="shared" si="101"/>
        <v>#DIV/0!</v>
      </c>
      <c r="AT33" s="67" t="e">
        <f t="shared" ref="AT33:AT36" si="102">SUM(AJ33:AS33)</f>
        <v>#DIV/0!</v>
      </c>
      <c r="AU33" s="72"/>
      <c r="CA33">
        <f t="shared" si="96"/>
        <v>0</v>
      </c>
      <c r="CB33">
        <f t="shared" si="75"/>
        <v>0</v>
      </c>
      <c r="CC33">
        <f t="shared" si="76"/>
        <v>0</v>
      </c>
      <c r="CD33">
        <f t="shared" si="77"/>
        <v>0</v>
      </c>
      <c r="CE33">
        <f t="shared" si="78"/>
        <v>0</v>
      </c>
      <c r="CF33">
        <f t="shared" si="79"/>
        <v>0</v>
      </c>
      <c r="CG33">
        <f t="shared" si="80"/>
        <v>0</v>
      </c>
      <c r="CH33">
        <f t="shared" si="81"/>
        <v>0</v>
      </c>
      <c r="CI33">
        <f t="shared" si="82"/>
        <v>0</v>
      </c>
      <c r="CJ33">
        <f t="shared" si="83"/>
        <v>0</v>
      </c>
      <c r="CK33">
        <f t="shared" si="97"/>
        <v>10</v>
      </c>
      <c r="CL33">
        <f t="shared" si="84"/>
        <v>10</v>
      </c>
      <c r="CM33">
        <f t="shared" si="84"/>
        <v>10</v>
      </c>
      <c r="CN33">
        <f t="shared" si="84"/>
        <v>10</v>
      </c>
      <c r="CO33">
        <f t="shared" si="84"/>
        <v>10</v>
      </c>
      <c r="CP33">
        <f t="shared" si="84"/>
        <v>10</v>
      </c>
      <c r="CQ33">
        <f t="shared" si="84"/>
        <v>10</v>
      </c>
      <c r="CR33">
        <f t="shared" si="84"/>
        <v>10</v>
      </c>
      <c r="CS33">
        <f t="shared" si="84"/>
        <v>10</v>
      </c>
      <c r="CT33">
        <f t="shared" si="84"/>
        <v>10</v>
      </c>
      <c r="CU33">
        <f t="shared" si="98"/>
        <v>10</v>
      </c>
      <c r="CV33">
        <f t="shared" si="99"/>
        <v>0</v>
      </c>
      <c r="CW33">
        <f t="shared" si="85"/>
        <v>0</v>
      </c>
      <c r="CX33">
        <f t="shared" si="86"/>
        <v>0</v>
      </c>
      <c r="CY33">
        <f t="shared" si="87"/>
        <v>0</v>
      </c>
      <c r="CZ33">
        <f t="shared" si="88"/>
        <v>0</v>
      </c>
      <c r="DA33">
        <f t="shared" si="89"/>
        <v>0</v>
      </c>
      <c r="DB33">
        <f t="shared" si="90"/>
        <v>0</v>
      </c>
      <c r="DC33">
        <f t="shared" si="91"/>
        <v>0</v>
      </c>
      <c r="DD33">
        <f t="shared" si="92"/>
        <v>0</v>
      </c>
      <c r="DE33">
        <f t="shared" si="93"/>
        <v>0</v>
      </c>
      <c r="DF33" t="str">
        <f t="shared" si="94"/>
        <v/>
      </c>
      <c r="DG33" t="str">
        <f t="shared" si="94"/>
        <v/>
      </c>
      <c r="DH33" t="str">
        <f t="shared" si="94"/>
        <v/>
      </c>
      <c r="DI33" t="str">
        <f t="shared" si="94"/>
        <v/>
      </c>
      <c r="DJ33" t="str">
        <f t="shared" si="94"/>
        <v/>
      </c>
      <c r="DK33" t="str">
        <f t="shared" si="94"/>
        <v/>
      </c>
      <c r="DL33" t="str">
        <f t="shared" si="94"/>
        <v/>
      </c>
      <c r="DM33" t="str">
        <f t="shared" si="94"/>
        <v/>
      </c>
      <c r="DN33" t="str">
        <f t="shared" si="94"/>
        <v/>
      </c>
      <c r="DO33" t="str">
        <f t="shared" si="94"/>
        <v/>
      </c>
    </row>
    <row r="34" spans="3:119" x14ac:dyDescent="0.25">
      <c r="C34">
        <f>+DECISIONS!C42</f>
        <v>0</v>
      </c>
      <c r="D34" t="str">
        <f>+DECISIONS!D42</f>
        <v>Customer Relationship</v>
      </c>
      <c r="E34">
        <f>+DECISIONS!E42</f>
        <v>0</v>
      </c>
      <c r="F34">
        <f>+DECISIONS!F42</f>
        <v>0</v>
      </c>
      <c r="G34">
        <f>+DECISIONS!G42</f>
        <v>0</v>
      </c>
      <c r="H34">
        <f>+DECISIONS!H42</f>
        <v>0</v>
      </c>
      <c r="I34">
        <f>+DECISIONS!I42</f>
        <v>0</v>
      </c>
      <c r="J34">
        <f>+DECISIONS!J42</f>
        <v>0</v>
      </c>
      <c r="K34">
        <f>+DECISIONS!K42</f>
        <v>0</v>
      </c>
      <c r="L34">
        <f>+DECISIONS!L42</f>
        <v>0</v>
      </c>
      <c r="M34">
        <f>+DECISIONS!M42</f>
        <v>0</v>
      </c>
      <c r="N34">
        <f>+DECISIONS!N42</f>
        <v>0</v>
      </c>
      <c r="O34" t="str">
        <f t="shared" si="74"/>
        <v/>
      </c>
      <c r="V34" s="71"/>
      <c r="AG34" s="75">
        <f t="shared" si="100"/>
        <v>500000</v>
      </c>
      <c r="AJ34" s="67" t="e">
        <f t="shared" si="101"/>
        <v>#DIV/0!</v>
      </c>
      <c r="AK34" s="67" t="e">
        <f t="shared" si="101"/>
        <v>#DIV/0!</v>
      </c>
      <c r="AL34" s="67" t="e">
        <f t="shared" si="101"/>
        <v>#DIV/0!</v>
      </c>
      <c r="AM34" s="67" t="e">
        <f t="shared" si="101"/>
        <v>#DIV/0!</v>
      </c>
      <c r="AN34" s="67" t="e">
        <f t="shared" si="101"/>
        <v>#DIV/0!</v>
      </c>
      <c r="AO34" s="67" t="e">
        <f t="shared" si="101"/>
        <v>#DIV/0!</v>
      </c>
      <c r="AP34" s="67" t="e">
        <f t="shared" si="101"/>
        <v>#DIV/0!</v>
      </c>
      <c r="AQ34" s="67" t="e">
        <f t="shared" si="101"/>
        <v>#DIV/0!</v>
      </c>
      <c r="AR34" s="67" t="e">
        <f t="shared" si="101"/>
        <v>#DIV/0!</v>
      </c>
      <c r="AS34" s="67" t="e">
        <f t="shared" si="101"/>
        <v>#DIV/0!</v>
      </c>
      <c r="AT34" s="67" t="e">
        <f t="shared" si="102"/>
        <v>#DIV/0!</v>
      </c>
      <c r="AU34" s="72"/>
      <c r="CA34">
        <f t="shared" si="96"/>
        <v>0</v>
      </c>
      <c r="CB34">
        <f t="shared" si="75"/>
        <v>0</v>
      </c>
      <c r="CC34">
        <f t="shared" si="76"/>
        <v>0</v>
      </c>
      <c r="CD34">
        <f t="shared" si="77"/>
        <v>0</v>
      </c>
      <c r="CE34">
        <f t="shared" si="78"/>
        <v>0</v>
      </c>
      <c r="CF34">
        <f t="shared" si="79"/>
        <v>0</v>
      </c>
      <c r="CG34">
        <f t="shared" si="80"/>
        <v>0</v>
      </c>
      <c r="CH34">
        <f t="shared" si="81"/>
        <v>0</v>
      </c>
      <c r="CI34">
        <f t="shared" si="82"/>
        <v>0</v>
      </c>
      <c r="CJ34">
        <f t="shared" si="83"/>
        <v>0</v>
      </c>
      <c r="CK34">
        <f t="shared" si="97"/>
        <v>4</v>
      </c>
      <c r="CL34">
        <f t="shared" si="84"/>
        <v>4</v>
      </c>
      <c r="CM34">
        <f t="shared" si="84"/>
        <v>4</v>
      </c>
      <c r="CN34">
        <f t="shared" si="84"/>
        <v>4</v>
      </c>
      <c r="CO34">
        <f t="shared" si="84"/>
        <v>4</v>
      </c>
      <c r="CP34">
        <f t="shared" si="84"/>
        <v>4</v>
      </c>
      <c r="CQ34">
        <f t="shared" si="84"/>
        <v>4</v>
      </c>
      <c r="CR34">
        <f t="shared" si="84"/>
        <v>4</v>
      </c>
      <c r="CS34">
        <f t="shared" si="84"/>
        <v>4</v>
      </c>
      <c r="CT34">
        <f t="shared" si="84"/>
        <v>4</v>
      </c>
      <c r="CU34">
        <f t="shared" si="98"/>
        <v>4</v>
      </c>
      <c r="CV34">
        <f t="shared" si="99"/>
        <v>0</v>
      </c>
      <c r="CW34">
        <f t="shared" si="85"/>
        <v>0</v>
      </c>
      <c r="CX34">
        <f t="shared" si="86"/>
        <v>0</v>
      </c>
      <c r="CY34">
        <f t="shared" si="87"/>
        <v>0</v>
      </c>
      <c r="CZ34">
        <f t="shared" si="88"/>
        <v>0</v>
      </c>
      <c r="DA34">
        <f t="shared" si="89"/>
        <v>0</v>
      </c>
      <c r="DB34">
        <f t="shared" si="90"/>
        <v>0</v>
      </c>
      <c r="DC34">
        <f t="shared" si="91"/>
        <v>0</v>
      </c>
      <c r="DD34">
        <f t="shared" si="92"/>
        <v>0</v>
      </c>
      <c r="DE34">
        <f t="shared" si="93"/>
        <v>0</v>
      </c>
      <c r="DF34" t="str">
        <f t="shared" si="94"/>
        <v/>
      </c>
      <c r="DG34" t="str">
        <f t="shared" si="94"/>
        <v/>
      </c>
      <c r="DH34" t="str">
        <f t="shared" si="94"/>
        <v/>
      </c>
      <c r="DI34" t="str">
        <f t="shared" si="94"/>
        <v/>
      </c>
      <c r="DJ34" t="str">
        <f t="shared" si="94"/>
        <v/>
      </c>
      <c r="DK34" t="str">
        <f t="shared" si="94"/>
        <v/>
      </c>
      <c r="DL34" t="str">
        <f t="shared" si="94"/>
        <v/>
      </c>
      <c r="DM34" t="str">
        <f t="shared" si="94"/>
        <v/>
      </c>
      <c r="DN34" t="str">
        <f t="shared" si="94"/>
        <v/>
      </c>
      <c r="DO34" t="str">
        <f t="shared" si="94"/>
        <v/>
      </c>
    </row>
    <row r="35" spans="3:119" x14ac:dyDescent="0.25">
      <c r="C35">
        <f>+DECISIONS!C43</f>
        <v>0</v>
      </c>
      <c r="D35" t="str">
        <f>+DECISIONS!D43</f>
        <v>Price/Profit Margin</v>
      </c>
      <c r="E35">
        <f>+DECISIONS!E43</f>
        <v>0</v>
      </c>
      <c r="F35">
        <f>+DECISIONS!F43</f>
        <v>0</v>
      </c>
      <c r="G35">
        <f>+DECISIONS!G43</f>
        <v>0</v>
      </c>
      <c r="H35">
        <f>+DECISIONS!H43</f>
        <v>0</v>
      </c>
      <c r="I35">
        <f>+DECISIONS!I43</f>
        <v>0</v>
      </c>
      <c r="J35">
        <f>+DECISIONS!J43</f>
        <v>0</v>
      </c>
      <c r="K35">
        <f>+DECISIONS!K43</f>
        <v>0</v>
      </c>
      <c r="L35">
        <f>+DECISIONS!L43</f>
        <v>0</v>
      </c>
      <c r="M35">
        <f>+DECISIONS!M43</f>
        <v>0</v>
      </c>
      <c r="N35">
        <f>+DECISIONS!N43</f>
        <v>0</v>
      </c>
      <c r="O35" t="str">
        <f t="shared" si="74"/>
        <v/>
      </c>
      <c r="V35" s="71"/>
      <c r="AG35" s="75">
        <f t="shared" si="100"/>
        <v>500000</v>
      </c>
      <c r="AJ35" s="67" t="e">
        <f t="shared" si="101"/>
        <v>#DIV/0!</v>
      </c>
      <c r="AK35" s="67" t="e">
        <f t="shared" si="101"/>
        <v>#DIV/0!</v>
      </c>
      <c r="AL35" s="67" t="e">
        <f t="shared" si="101"/>
        <v>#DIV/0!</v>
      </c>
      <c r="AM35" s="67" t="e">
        <f t="shared" si="101"/>
        <v>#DIV/0!</v>
      </c>
      <c r="AN35" s="67" t="e">
        <f t="shared" si="101"/>
        <v>#DIV/0!</v>
      </c>
      <c r="AO35" s="67" t="e">
        <f t="shared" si="101"/>
        <v>#DIV/0!</v>
      </c>
      <c r="AP35" s="67" t="e">
        <f t="shared" si="101"/>
        <v>#DIV/0!</v>
      </c>
      <c r="AQ35" s="67" t="e">
        <f t="shared" si="101"/>
        <v>#DIV/0!</v>
      </c>
      <c r="AR35" s="67" t="e">
        <f t="shared" si="101"/>
        <v>#DIV/0!</v>
      </c>
      <c r="AS35" s="67" t="e">
        <f t="shared" si="101"/>
        <v>#DIV/0!</v>
      </c>
      <c r="AT35" s="67" t="e">
        <f t="shared" si="102"/>
        <v>#DIV/0!</v>
      </c>
      <c r="AU35" s="72"/>
      <c r="CA35">
        <f t="shared" si="96"/>
        <v>0</v>
      </c>
      <c r="CB35">
        <f t="shared" si="75"/>
        <v>0</v>
      </c>
      <c r="CC35">
        <f t="shared" si="76"/>
        <v>0</v>
      </c>
      <c r="CD35">
        <f t="shared" si="77"/>
        <v>0</v>
      </c>
      <c r="CE35">
        <f t="shared" si="78"/>
        <v>0</v>
      </c>
      <c r="CF35">
        <f t="shared" si="79"/>
        <v>0</v>
      </c>
      <c r="CG35">
        <f t="shared" si="80"/>
        <v>0</v>
      </c>
      <c r="CH35">
        <f t="shared" si="81"/>
        <v>0</v>
      </c>
      <c r="CI35">
        <f t="shared" si="82"/>
        <v>0</v>
      </c>
      <c r="CJ35">
        <f t="shared" si="83"/>
        <v>0</v>
      </c>
      <c r="CK35">
        <f t="shared" si="97"/>
        <v>10</v>
      </c>
      <c r="CL35">
        <f t="shared" si="84"/>
        <v>10</v>
      </c>
      <c r="CM35">
        <f t="shared" si="84"/>
        <v>10</v>
      </c>
      <c r="CN35">
        <f t="shared" si="84"/>
        <v>10</v>
      </c>
      <c r="CO35">
        <f t="shared" si="84"/>
        <v>10</v>
      </c>
      <c r="CP35">
        <f t="shared" si="84"/>
        <v>10</v>
      </c>
      <c r="CQ35">
        <f t="shared" si="84"/>
        <v>10</v>
      </c>
      <c r="CR35">
        <f t="shared" si="84"/>
        <v>10</v>
      </c>
      <c r="CS35">
        <f t="shared" si="84"/>
        <v>10</v>
      </c>
      <c r="CT35">
        <f t="shared" si="84"/>
        <v>10</v>
      </c>
      <c r="CU35">
        <f t="shared" si="98"/>
        <v>10</v>
      </c>
      <c r="CV35">
        <f t="shared" si="99"/>
        <v>0</v>
      </c>
      <c r="CW35">
        <f t="shared" si="85"/>
        <v>0</v>
      </c>
      <c r="CX35">
        <f t="shared" si="86"/>
        <v>0</v>
      </c>
      <c r="CY35">
        <f t="shared" si="87"/>
        <v>0</v>
      </c>
      <c r="CZ35">
        <f t="shared" si="88"/>
        <v>0</v>
      </c>
      <c r="DA35">
        <f t="shared" si="89"/>
        <v>0</v>
      </c>
      <c r="DB35">
        <f t="shared" si="90"/>
        <v>0</v>
      </c>
      <c r="DC35">
        <f t="shared" si="91"/>
        <v>0</v>
      </c>
      <c r="DD35">
        <f t="shared" si="92"/>
        <v>0</v>
      </c>
      <c r="DE35">
        <f t="shared" si="93"/>
        <v>0</v>
      </c>
      <c r="DF35" t="str">
        <f t="shared" si="94"/>
        <v/>
      </c>
      <c r="DG35" t="str">
        <f t="shared" si="94"/>
        <v/>
      </c>
      <c r="DH35" t="str">
        <f t="shared" si="94"/>
        <v/>
      </c>
      <c r="DI35" t="str">
        <f t="shared" si="94"/>
        <v/>
      </c>
      <c r="DJ35" t="str">
        <f t="shared" si="94"/>
        <v/>
      </c>
      <c r="DK35" t="str">
        <f t="shared" si="94"/>
        <v/>
      </c>
      <c r="DL35" t="str">
        <f t="shared" si="94"/>
        <v/>
      </c>
      <c r="DM35" t="str">
        <f t="shared" si="94"/>
        <v/>
      </c>
      <c r="DN35" t="str">
        <f t="shared" si="94"/>
        <v/>
      </c>
      <c r="DO35" t="str">
        <f t="shared" si="94"/>
        <v/>
      </c>
    </row>
    <row r="36" spans="3:119" x14ac:dyDescent="0.25">
      <c r="C36" t="str">
        <f>+DECISIONS!C45</f>
        <v>Round 5</v>
      </c>
      <c r="D36" t="str">
        <f>+DECISIONS!D45</f>
        <v>ATTRIBUTES</v>
      </c>
      <c r="E36" t="str">
        <f>+DECISIONS!E45</f>
        <v>Team 1</v>
      </c>
      <c r="F36" t="str">
        <f>+DECISIONS!F45</f>
        <v>Team 2</v>
      </c>
      <c r="G36" t="str">
        <f>+DECISIONS!G45</f>
        <v>Team 3</v>
      </c>
      <c r="H36" t="str">
        <f>+DECISIONS!H45</f>
        <v>Team 4</v>
      </c>
      <c r="I36" t="str">
        <f>+DECISIONS!I45</f>
        <v>Team 5</v>
      </c>
      <c r="J36" t="str">
        <f>+DECISIONS!J45</f>
        <v>Team 6</v>
      </c>
      <c r="K36" t="str">
        <f>+DECISIONS!K45</f>
        <v>Team 7</v>
      </c>
      <c r="L36" t="str">
        <f>+DECISIONS!L45</f>
        <v>Team 8</v>
      </c>
      <c r="M36" t="str">
        <f>+DECISIONS!M45</f>
        <v>Team 9</v>
      </c>
      <c r="N36" t="str">
        <f>+DECISIONS!N45</f>
        <v>Team 10</v>
      </c>
      <c r="V36" s="71"/>
      <c r="AJ36" s="67" t="e">
        <f>SUM(AJ32:AJ35)</f>
        <v>#DIV/0!</v>
      </c>
      <c r="AK36" s="67" t="e">
        <f t="shared" ref="AK36:AS36" si="103">SUM(AK32:AK35)</f>
        <v>#DIV/0!</v>
      </c>
      <c r="AL36" s="67" t="e">
        <f t="shared" si="103"/>
        <v>#DIV/0!</v>
      </c>
      <c r="AM36" s="67" t="e">
        <f t="shared" si="103"/>
        <v>#DIV/0!</v>
      </c>
      <c r="AN36" s="67" t="e">
        <f t="shared" si="103"/>
        <v>#DIV/0!</v>
      </c>
      <c r="AO36" s="67" t="e">
        <f t="shared" si="103"/>
        <v>#DIV/0!</v>
      </c>
      <c r="AP36" s="67" t="e">
        <f t="shared" si="103"/>
        <v>#DIV/0!</v>
      </c>
      <c r="AQ36" s="67" t="e">
        <f t="shared" si="103"/>
        <v>#DIV/0!</v>
      </c>
      <c r="AR36" s="67" t="e">
        <f t="shared" si="103"/>
        <v>#DIV/0!</v>
      </c>
      <c r="AS36" s="67" t="e">
        <f t="shared" si="103"/>
        <v>#DIV/0!</v>
      </c>
      <c r="AT36" s="67" t="e">
        <f t="shared" si="102"/>
        <v>#DIV/0!</v>
      </c>
      <c r="AU36" s="72"/>
      <c r="AW36" s="67" t="e">
        <f>+AJ36</f>
        <v>#DIV/0!</v>
      </c>
      <c r="AX36" s="67" t="e">
        <f t="shared" ref="AX36:BF37" si="104">+AK36</f>
        <v>#DIV/0!</v>
      </c>
      <c r="AY36" s="67" t="e">
        <f t="shared" si="104"/>
        <v>#DIV/0!</v>
      </c>
      <c r="AZ36" s="67" t="e">
        <f t="shared" si="104"/>
        <v>#DIV/0!</v>
      </c>
      <c r="BA36" s="67" t="e">
        <f t="shared" si="104"/>
        <v>#DIV/0!</v>
      </c>
      <c r="BB36" s="67" t="e">
        <f t="shared" si="104"/>
        <v>#DIV/0!</v>
      </c>
      <c r="BC36" s="67" t="e">
        <f t="shared" si="104"/>
        <v>#DIV/0!</v>
      </c>
      <c r="BD36" s="67" t="e">
        <f t="shared" si="104"/>
        <v>#DIV/0!</v>
      </c>
      <c r="BE36" s="67" t="e">
        <f t="shared" si="104"/>
        <v>#DIV/0!</v>
      </c>
      <c r="BF36" s="67" t="e">
        <f t="shared" si="104"/>
        <v>#DIV/0!</v>
      </c>
      <c r="BG36" s="67"/>
      <c r="CA36">
        <f t="shared" si="96"/>
        <v>0</v>
      </c>
      <c r="CB36">
        <f t="shared" si="75"/>
        <v>0</v>
      </c>
      <c r="CC36">
        <f t="shared" si="76"/>
        <v>0</v>
      </c>
      <c r="CD36">
        <f t="shared" si="77"/>
        <v>0</v>
      </c>
      <c r="CE36">
        <f t="shared" si="78"/>
        <v>0</v>
      </c>
      <c r="CF36">
        <f t="shared" si="79"/>
        <v>0</v>
      </c>
      <c r="CG36">
        <f t="shared" si="80"/>
        <v>0</v>
      </c>
      <c r="CH36">
        <f t="shared" si="81"/>
        <v>0</v>
      </c>
      <c r="CI36">
        <f t="shared" si="82"/>
        <v>0</v>
      </c>
      <c r="CJ36">
        <f t="shared" si="83"/>
        <v>0</v>
      </c>
      <c r="CK36">
        <f t="shared" si="97"/>
        <v>4</v>
      </c>
      <c r="CL36">
        <f t="shared" si="84"/>
        <v>4</v>
      </c>
      <c r="CM36">
        <f t="shared" si="84"/>
        <v>4</v>
      </c>
      <c r="CN36">
        <f t="shared" si="84"/>
        <v>4</v>
      </c>
      <c r="CO36">
        <f t="shared" si="84"/>
        <v>4</v>
      </c>
      <c r="CP36">
        <f t="shared" si="84"/>
        <v>4</v>
      </c>
      <c r="CQ36">
        <f t="shared" si="84"/>
        <v>4</v>
      </c>
      <c r="CR36">
        <f t="shared" si="84"/>
        <v>4</v>
      </c>
      <c r="CS36">
        <f t="shared" si="84"/>
        <v>4</v>
      </c>
      <c r="CT36">
        <f t="shared" si="84"/>
        <v>4</v>
      </c>
      <c r="CU36">
        <f t="shared" si="98"/>
        <v>4</v>
      </c>
      <c r="CV36">
        <f t="shared" si="99"/>
        <v>0</v>
      </c>
      <c r="CW36">
        <f t="shared" si="85"/>
        <v>0</v>
      </c>
      <c r="CX36">
        <f t="shared" si="86"/>
        <v>0</v>
      </c>
      <c r="CY36">
        <f t="shared" si="87"/>
        <v>0</v>
      </c>
      <c r="CZ36">
        <f t="shared" si="88"/>
        <v>0</v>
      </c>
      <c r="DA36">
        <f t="shared" si="89"/>
        <v>0</v>
      </c>
      <c r="DB36">
        <f t="shared" si="90"/>
        <v>0</v>
      </c>
      <c r="DC36">
        <f t="shared" si="91"/>
        <v>0</v>
      </c>
      <c r="DD36">
        <f t="shared" si="92"/>
        <v>0</v>
      </c>
      <c r="DE36">
        <f t="shared" si="93"/>
        <v>0</v>
      </c>
      <c r="DF36" t="str">
        <f t="shared" si="94"/>
        <v/>
      </c>
      <c r="DG36" t="str">
        <f t="shared" si="94"/>
        <v/>
      </c>
      <c r="DH36" t="str">
        <f t="shared" si="94"/>
        <v/>
      </c>
      <c r="DI36" t="str">
        <f t="shared" si="94"/>
        <v/>
      </c>
      <c r="DJ36" t="str">
        <f t="shared" si="94"/>
        <v/>
      </c>
      <c r="DK36" t="str">
        <f t="shared" si="94"/>
        <v/>
      </c>
      <c r="DL36" t="str">
        <f t="shared" si="94"/>
        <v/>
      </c>
      <c r="DM36" t="str">
        <f t="shared" si="94"/>
        <v/>
      </c>
      <c r="DN36" t="str">
        <f t="shared" si="94"/>
        <v/>
      </c>
      <c r="DO36" t="str">
        <f t="shared" si="94"/>
        <v/>
      </c>
    </row>
    <row r="37" spans="3:119" x14ac:dyDescent="0.25">
      <c r="C37">
        <f>+DECISIONS!C46</f>
        <v>0</v>
      </c>
      <c r="D37" t="str">
        <f>+DECISIONS!D46</f>
        <v>Brand Trust</v>
      </c>
      <c r="E37">
        <f>+DECISIONS!E46</f>
        <v>0</v>
      </c>
      <c r="F37">
        <f>+DECISIONS!F46</f>
        <v>0</v>
      </c>
      <c r="G37">
        <f>+DECISIONS!G46</f>
        <v>0</v>
      </c>
      <c r="H37">
        <f>+DECISIONS!H46</f>
        <v>0</v>
      </c>
      <c r="I37">
        <f>+DECISIONS!I46</f>
        <v>0</v>
      </c>
      <c r="J37">
        <f>+DECISIONS!J46</f>
        <v>0</v>
      </c>
      <c r="K37">
        <f>+DECISIONS!K46</f>
        <v>0</v>
      </c>
      <c r="L37">
        <f>+DECISIONS!L46</f>
        <v>0</v>
      </c>
      <c r="M37">
        <f>+DECISIONS!M46</f>
        <v>0</v>
      </c>
      <c r="N37">
        <f>+DECISIONS!N46</f>
        <v>0</v>
      </c>
      <c r="O37" t="str">
        <f>IFERROR(AVERAGEIF(E37:N37,"&gt;0"),"")</f>
        <v/>
      </c>
      <c r="V37" s="71"/>
      <c r="AI37" t="s">
        <v>80</v>
      </c>
      <c r="AJ37" s="83" t="e">
        <f>+AJ36/$AT36</f>
        <v>#DIV/0!</v>
      </c>
      <c r="AK37" s="83" t="e">
        <f t="shared" ref="AK37:AS37" si="105">+AK36/$AT36</f>
        <v>#DIV/0!</v>
      </c>
      <c r="AL37" s="83" t="e">
        <f t="shared" si="105"/>
        <v>#DIV/0!</v>
      </c>
      <c r="AM37" s="83" t="e">
        <f t="shared" si="105"/>
        <v>#DIV/0!</v>
      </c>
      <c r="AN37" s="83" t="e">
        <f t="shared" si="105"/>
        <v>#DIV/0!</v>
      </c>
      <c r="AO37" s="83" t="e">
        <f t="shared" si="105"/>
        <v>#DIV/0!</v>
      </c>
      <c r="AP37" s="83" t="e">
        <f t="shared" si="105"/>
        <v>#DIV/0!</v>
      </c>
      <c r="AQ37" s="83" t="e">
        <f t="shared" si="105"/>
        <v>#DIV/0!</v>
      </c>
      <c r="AR37" s="83" t="e">
        <f t="shared" si="105"/>
        <v>#DIV/0!</v>
      </c>
      <c r="AS37" s="83" t="e">
        <f t="shared" si="105"/>
        <v>#DIV/0!</v>
      </c>
      <c r="AT37" s="83" t="e">
        <f>+AT36/$AT36</f>
        <v>#DIV/0!</v>
      </c>
      <c r="AU37" s="72"/>
      <c r="AW37" s="82" t="e">
        <f>+AJ37</f>
        <v>#DIV/0!</v>
      </c>
      <c r="AX37" s="82" t="e">
        <f t="shared" si="104"/>
        <v>#DIV/0!</v>
      </c>
      <c r="AY37" s="82" t="e">
        <f t="shared" si="104"/>
        <v>#DIV/0!</v>
      </c>
      <c r="AZ37" s="82" t="e">
        <f t="shared" si="104"/>
        <v>#DIV/0!</v>
      </c>
      <c r="BA37" s="82" t="e">
        <f t="shared" si="104"/>
        <v>#DIV/0!</v>
      </c>
      <c r="BB37" s="82" t="e">
        <f t="shared" si="104"/>
        <v>#DIV/0!</v>
      </c>
      <c r="BC37" s="82" t="e">
        <f t="shared" si="104"/>
        <v>#DIV/0!</v>
      </c>
      <c r="BD37" s="82" t="e">
        <f t="shared" si="104"/>
        <v>#DIV/0!</v>
      </c>
      <c r="BE37" s="82" t="e">
        <f t="shared" si="104"/>
        <v>#DIV/0!</v>
      </c>
      <c r="BF37" s="82" t="e">
        <f t="shared" si="104"/>
        <v>#DIV/0!</v>
      </c>
      <c r="BZ37" t="s">
        <v>78</v>
      </c>
      <c r="CA37">
        <v>1</v>
      </c>
      <c r="CB37">
        <v>2</v>
      </c>
      <c r="CC37">
        <v>3</v>
      </c>
      <c r="CD37">
        <v>4</v>
      </c>
      <c r="CE37">
        <v>5</v>
      </c>
      <c r="CF37">
        <v>6</v>
      </c>
      <c r="CG37">
        <v>7</v>
      </c>
      <c r="CH37">
        <v>8</v>
      </c>
      <c r="CI37">
        <v>9</v>
      </c>
      <c r="CJ37">
        <v>10</v>
      </c>
    </row>
    <row r="38" spans="3:119" x14ac:dyDescent="0.25">
      <c r="C38">
        <f>+DECISIONS!C47</f>
        <v>0</v>
      </c>
      <c r="D38" t="str">
        <f>+DECISIONS!D47</f>
        <v>Customer Experience</v>
      </c>
      <c r="E38">
        <f>+DECISIONS!E47</f>
        <v>0</v>
      </c>
      <c r="F38">
        <f>+DECISIONS!F47</f>
        <v>0</v>
      </c>
      <c r="G38">
        <f>+DECISIONS!G47</f>
        <v>0</v>
      </c>
      <c r="H38">
        <f>+DECISIONS!H47</f>
        <v>0</v>
      </c>
      <c r="I38">
        <f>+DECISIONS!I47</f>
        <v>0</v>
      </c>
      <c r="J38">
        <f>+DECISIONS!J47</f>
        <v>0</v>
      </c>
      <c r="K38">
        <f>+DECISIONS!K47</f>
        <v>0</v>
      </c>
      <c r="L38">
        <f>+DECISIONS!L47</f>
        <v>0</v>
      </c>
      <c r="M38">
        <f>+DECISIONS!M47</f>
        <v>0</v>
      </c>
      <c r="N38">
        <f>+DECISIONS!N47</f>
        <v>0</v>
      </c>
      <c r="O38" t="str">
        <f t="shared" ref="O38:O42" si="106">IFERROR(AVERAGEIF(E38:N38,"&gt;0"),"")</f>
        <v/>
      </c>
      <c r="V38" s="71"/>
      <c r="AH38">
        <v>20</v>
      </c>
      <c r="AI38" t="s">
        <v>64</v>
      </c>
      <c r="AJ38" s="9">
        <f>+E14+$AH$38</f>
        <v>20</v>
      </c>
      <c r="AK38" s="9">
        <f t="shared" ref="AK38:AS38" si="107">+F14+$AH$38</f>
        <v>20</v>
      </c>
      <c r="AL38" s="9">
        <f t="shared" si="107"/>
        <v>20</v>
      </c>
      <c r="AM38" s="9">
        <f t="shared" si="107"/>
        <v>20</v>
      </c>
      <c r="AN38" s="9">
        <f t="shared" si="107"/>
        <v>20</v>
      </c>
      <c r="AO38" s="9">
        <f t="shared" si="107"/>
        <v>20</v>
      </c>
      <c r="AP38" s="9">
        <f t="shared" si="107"/>
        <v>20</v>
      </c>
      <c r="AQ38" s="9">
        <f t="shared" si="107"/>
        <v>20</v>
      </c>
      <c r="AR38" s="9">
        <f t="shared" si="107"/>
        <v>20</v>
      </c>
      <c r="AS38" s="9">
        <f t="shared" si="107"/>
        <v>20</v>
      </c>
      <c r="AU38" s="72"/>
      <c r="AW38" s="67" t="e">
        <f>+AJ40</f>
        <v>#DIV/0!</v>
      </c>
      <c r="AX38" s="67" t="e">
        <f t="shared" ref="AX38:BF38" si="108">+AK40</f>
        <v>#DIV/0!</v>
      </c>
      <c r="AY38" s="67" t="e">
        <f t="shared" si="108"/>
        <v>#DIV/0!</v>
      </c>
      <c r="AZ38" s="67" t="e">
        <f t="shared" si="108"/>
        <v>#DIV/0!</v>
      </c>
      <c r="BA38" s="67" t="e">
        <f t="shared" si="108"/>
        <v>#DIV/0!</v>
      </c>
      <c r="BB38" s="67" t="e">
        <f t="shared" si="108"/>
        <v>#DIV/0!</v>
      </c>
      <c r="BC38" s="67" t="e">
        <f t="shared" si="108"/>
        <v>#DIV/0!</v>
      </c>
      <c r="BD38" s="67" t="e">
        <f t="shared" si="108"/>
        <v>#DIV/0!</v>
      </c>
      <c r="BE38" s="67" t="e">
        <f t="shared" si="108"/>
        <v>#DIV/0!</v>
      </c>
      <c r="BF38" s="67" t="e">
        <f t="shared" si="108"/>
        <v>#DIV/0!</v>
      </c>
      <c r="BG38" s="67" t="e">
        <f>SUM(AW38:BF38)</f>
        <v>#DIV/0!</v>
      </c>
      <c r="CA38">
        <f>+E30</f>
        <v>0</v>
      </c>
      <c r="CB38">
        <f t="shared" ref="CB38:CB43" si="109">+F30</f>
        <v>0</v>
      </c>
      <c r="CC38">
        <f t="shared" ref="CC38:CC43" si="110">+G30</f>
        <v>0</v>
      </c>
      <c r="CD38">
        <f t="shared" ref="CD38:CD43" si="111">+H30</f>
        <v>0</v>
      </c>
      <c r="CE38">
        <f t="shared" ref="CE38:CE43" si="112">+I30</f>
        <v>0</v>
      </c>
      <c r="CF38">
        <f t="shared" ref="CF38:CF43" si="113">+J30</f>
        <v>0</v>
      </c>
      <c r="CG38">
        <f t="shared" ref="CG38:CG43" si="114">+K30</f>
        <v>0</v>
      </c>
      <c r="CH38">
        <f t="shared" ref="CH38:CH43" si="115">+L30</f>
        <v>0</v>
      </c>
      <c r="CI38">
        <f t="shared" ref="CI38:CI43" si="116">+M30</f>
        <v>0</v>
      </c>
      <c r="CJ38">
        <f t="shared" ref="CJ38:CJ43" si="117">+N30</f>
        <v>0</v>
      </c>
      <c r="CK38">
        <f>ABS(CA17-$BY17)+1</f>
        <v>4</v>
      </c>
      <c r="CL38">
        <f t="shared" ref="CL38:CT43" si="118">ABS(CB17-$BY17)+1</f>
        <v>4</v>
      </c>
      <c r="CM38">
        <f t="shared" si="118"/>
        <v>4</v>
      </c>
      <c r="CN38">
        <f t="shared" si="118"/>
        <v>4</v>
      </c>
      <c r="CO38">
        <f t="shared" si="118"/>
        <v>4</v>
      </c>
      <c r="CP38">
        <f t="shared" si="118"/>
        <v>4</v>
      </c>
      <c r="CQ38">
        <f t="shared" si="118"/>
        <v>4</v>
      </c>
      <c r="CR38">
        <f t="shared" si="118"/>
        <v>4</v>
      </c>
      <c r="CS38">
        <f t="shared" si="118"/>
        <v>4</v>
      </c>
      <c r="CT38">
        <f t="shared" si="118"/>
        <v>4</v>
      </c>
      <c r="CU38">
        <f>AVERAGE(CK38:CT38)</f>
        <v>4</v>
      </c>
      <c r="CV38">
        <f>+CK38-$CU38</f>
        <v>0</v>
      </c>
      <c r="CW38">
        <f t="shared" ref="CW38:CW43" si="119">+CL38-$CU38</f>
        <v>0</v>
      </c>
      <c r="CX38">
        <f t="shared" ref="CX38:CX43" si="120">+CM38-$CU38</f>
        <v>0</v>
      </c>
      <c r="CY38">
        <f t="shared" ref="CY38:CY43" si="121">+CN38-$CU38</f>
        <v>0</v>
      </c>
      <c r="CZ38">
        <f t="shared" ref="CZ38:CZ43" si="122">+CO38-$CU38</f>
        <v>0</v>
      </c>
      <c r="DA38">
        <f t="shared" ref="DA38:DA43" si="123">+CP38-$CU38</f>
        <v>0</v>
      </c>
      <c r="DB38">
        <f t="shared" ref="DB38:DB43" si="124">+CQ38-$CU38</f>
        <v>0</v>
      </c>
      <c r="DC38">
        <f t="shared" ref="DC38:DC43" si="125">+CR38-$CU38</f>
        <v>0</v>
      </c>
      <c r="DD38">
        <f t="shared" ref="DD38:DD43" si="126">+CS38-$CU38</f>
        <v>0</v>
      </c>
      <c r="DE38">
        <f t="shared" ref="DE38:DE43" si="127">+CT38-$CU38</f>
        <v>0</v>
      </c>
      <c r="DF38" t="str">
        <f t="shared" ref="DF38:DO43" si="128">IF(DF$15=1,LOOKUP(CK38,swotrev),"")</f>
        <v/>
      </c>
      <c r="DG38" t="str">
        <f t="shared" si="128"/>
        <v/>
      </c>
      <c r="DH38" t="str">
        <f t="shared" si="128"/>
        <v/>
      </c>
      <c r="DI38" t="str">
        <f t="shared" si="128"/>
        <v/>
      </c>
      <c r="DJ38" t="str">
        <f t="shared" si="128"/>
        <v/>
      </c>
      <c r="DK38" t="str">
        <f t="shared" si="128"/>
        <v/>
      </c>
      <c r="DL38" t="str">
        <f t="shared" si="128"/>
        <v/>
      </c>
      <c r="DM38" t="str">
        <f t="shared" si="128"/>
        <v/>
      </c>
      <c r="DN38" t="str">
        <f t="shared" si="128"/>
        <v/>
      </c>
      <c r="DO38" t="str">
        <f t="shared" si="128"/>
        <v/>
      </c>
    </row>
    <row r="39" spans="3:119" x14ac:dyDescent="0.25">
      <c r="C39">
        <f>+DECISIONS!C48</f>
        <v>0</v>
      </c>
      <c r="D39" t="str">
        <f>+DECISIONS!D48</f>
        <v>Product Choice</v>
      </c>
      <c r="E39">
        <f>+DECISIONS!E48</f>
        <v>0</v>
      </c>
      <c r="F39">
        <f>+DECISIONS!F48</f>
        <v>0</v>
      </c>
      <c r="G39">
        <f>+DECISIONS!G48</f>
        <v>0</v>
      </c>
      <c r="H39">
        <f>+DECISIONS!H48</f>
        <v>0</v>
      </c>
      <c r="I39">
        <f>+DECISIONS!I48</f>
        <v>0</v>
      </c>
      <c r="J39">
        <f>+DECISIONS!J48</f>
        <v>0</v>
      </c>
      <c r="K39">
        <f>+DECISIONS!K48</f>
        <v>0</v>
      </c>
      <c r="L39">
        <f>+DECISIONS!L48</f>
        <v>0</v>
      </c>
      <c r="M39">
        <f>+DECISIONS!M48</f>
        <v>0</v>
      </c>
      <c r="N39">
        <f>+DECISIONS!N48</f>
        <v>0</v>
      </c>
      <c r="O39" t="str">
        <f t="shared" si="106"/>
        <v/>
      </c>
      <c r="V39" s="71"/>
      <c r="AU39" s="72"/>
      <c r="AW39" s="82" t="e">
        <f t="shared" ref="AW39:BF39" si="129">+AW38/$BG38</f>
        <v>#DIV/0!</v>
      </c>
      <c r="AX39" s="82" t="e">
        <f t="shared" si="129"/>
        <v>#DIV/0!</v>
      </c>
      <c r="AY39" s="82" t="e">
        <f t="shared" si="129"/>
        <v>#DIV/0!</v>
      </c>
      <c r="AZ39" s="82" t="e">
        <f t="shared" si="129"/>
        <v>#DIV/0!</v>
      </c>
      <c r="BA39" s="82" t="e">
        <f t="shared" si="129"/>
        <v>#DIV/0!</v>
      </c>
      <c r="BB39" s="82" t="e">
        <f t="shared" si="129"/>
        <v>#DIV/0!</v>
      </c>
      <c r="BC39" s="82" t="e">
        <f t="shared" si="129"/>
        <v>#DIV/0!</v>
      </c>
      <c r="BD39" s="82" t="e">
        <f t="shared" si="129"/>
        <v>#DIV/0!</v>
      </c>
      <c r="BE39" s="82" t="e">
        <f t="shared" si="129"/>
        <v>#DIV/0!</v>
      </c>
      <c r="BF39" s="82" t="e">
        <f t="shared" si="129"/>
        <v>#DIV/0!</v>
      </c>
      <c r="CA39">
        <f t="shared" ref="CA39:CA43" si="130">+E31</f>
        <v>0</v>
      </c>
      <c r="CB39">
        <f t="shared" si="109"/>
        <v>0</v>
      </c>
      <c r="CC39">
        <f t="shared" si="110"/>
        <v>0</v>
      </c>
      <c r="CD39">
        <f t="shared" si="111"/>
        <v>0</v>
      </c>
      <c r="CE39">
        <f t="shared" si="112"/>
        <v>0</v>
      </c>
      <c r="CF39">
        <f t="shared" si="113"/>
        <v>0</v>
      </c>
      <c r="CG39">
        <f t="shared" si="114"/>
        <v>0</v>
      </c>
      <c r="CH39">
        <f t="shared" si="115"/>
        <v>0</v>
      </c>
      <c r="CI39">
        <f t="shared" si="116"/>
        <v>0</v>
      </c>
      <c r="CJ39">
        <f t="shared" si="117"/>
        <v>0</v>
      </c>
      <c r="CK39">
        <f t="shared" ref="CK39:CK43" si="131">ABS(CA18-$BY18)+1</f>
        <v>9</v>
      </c>
      <c r="CL39">
        <f t="shared" si="118"/>
        <v>9</v>
      </c>
      <c r="CM39">
        <f t="shared" si="118"/>
        <v>9</v>
      </c>
      <c r="CN39">
        <f t="shared" si="118"/>
        <v>9</v>
      </c>
      <c r="CO39">
        <f t="shared" si="118"/>
        <v>9</v>
      </c>
      <c r="CP39">
        <f t="shared" si="118"/>
        <v>9</v>
      </c>
      <c r="CQ39">
        <f t="shared" si="118"/>
        <v>9</v>
      </c>
      <c r="CR39">
        <f t="shared" si="118"/>
        <v>9</v>
      </c>
      <c r="CS39">
        <f t="shared" si="118"/>
        <v>9</v>
      </c>
      <c r="CT39">
        <f t="shared" si="118"/>
        <v>9</v>
      </c>
      <c r="CU39">
        <f t="shared" ref="CU39:CU43" si="132">AVERAGE(CK39:CT39)</f>
        <v>9</v>
      </c>
      <c r="CV39">
        <f t="shared" ref="CV39:CV43" si="133">+CK39-$CU39</f>
        <v>0</v>
      </c>
      <c r="CW39">
        <f t="shared" si="119"/>
        <v>0</v>
      </c>
      <c r="CX39">
        <f t="shared" si="120"/>
        <v>0</v>
      </c>
      <c r="CY39">
        <f t="shared" si="121"/>
        <v>0</v>
      </c>
      <c r="CZ39">
        <f t="shared" si="122"/>
        <v>0</v>
      </c>
      <c r="DA39">
        <f t="shared" si="123"/>
        <v>0</v>
      </c>
      <c r="DB39">
        <f t="shared" si="124"/>
        <v>0</v>
      </c>
      <c r="DC39">
        <f t="shared" si="125"/>
        <v>0</v>
      </c>
      <c r="DD39">
        <f t="shared" si="126"/>
        <v>0</v>
      </c>
      <c r="DE39">
        <f t="shared" si="127"/>
        <v>0</v>
      </c>
      <c r="DF39" t="str">
        <f t="shared" si="128"/>
        <v/>
      </c>
      <c r="DG39" t="str">
        <f t="shared" si="128"/>
        <v/>
      </c>
      <c r="DH39" t="str">
        <f t="shared" si="128"/>
        <v/>
      </c>
      <c r="DI39" t="str">
        <f t="shared" si="128"/>
        <v/>
      </c>
      <c r="DJ39" t="str">
        <f t="shared" si="128"/>
        <v/>
      </c>
      <c r="DK39" t="str">
        <f t="shared" si="128"/>
        <v/>
      </c>
      <c r="DL39" t="str">
        <f t="shared" si="128"/>
        <v/>
      </c>
      <c r="DM39" t="str">
        <f t="shared" si="128"/>
        <v/>
      </c>
      <c r="DN39" t="str">
        <f t="shared" si="128"/>
        <v/>
      </c>
      <c r="DO39" t="str">
        <f t="shared" si="128"/>
        <v/>
      </c>
    </row>
    <row r="40" spans="3:119" x14ac:dyDescent="0.25">
      <c r="C40">
        <f>+DECISIONS!C49</f>
        <v>0</v>
      </c>
      <c r="D40" t="str">
        <f>+DECISIONS!D49</f>
        <v>Channel Choice</v>
      </c>
      <c r="E40">
        <f>+DECISIONS!E49</f>
        <v>0</v>
      </c>
      <c r="F40">
        <f>+DECISIONS!F49</f>
        <v>0</v>
      </c>
      <c r="G40">
        <f>+DECISIONS!G49</f>
        <v>0</v>
      </c>
      <c r="H40">
        <f>+DECISIONS!H49</f>
        <v>0</v>
      </c>
      <c r="I40">
        <f>+DECISIONS!I49</f>
        <v>0</v>
      </c>
      <c r="J40">
        <f>+DECISIONS!J49</f>
        <v>0</v>
      </c>
      <c r="K40">
        <f>+DECISIONS!K49</f>
        <v>0</v>
      </c>
      <c r="L40">
        <f>+DECISIONS!L49</f>
        <v>0</v>
      </c>
      <c r="M40">
        <f>+DECISIONS!M49</f>
        <v>0</v>
      </c>
      <c r="N40">
        <f>+DECISIONS!N49</f>
        <v>0</v>
      </c>
      <c r="O40" t="str">
        <f t="shared" si="106"/>
        <v/>
      </c>
      <c r="V40" s="71"/>
      <c r="AI40" t="s">
        <v>66</v>
      </c>
      <c r="AJ40" s="75" t="e">
        <f>+AJ36*AJ38</f>
        <v>#DIV/0!</v>
      </c>
      <c r="AK40" s="75" t="e">
        <f t="shared" ref="AK40:AS40" si="134">+AK36*AK38</f>
        <v>#DIV/0!</v>
      </c>
      <c r="AL40" s="75" t="e">
        <f t="shared" si="134"/>
        <v>#DIV/0!</v>
      </c>
      <c r="AM40" s="75" t="e">
        <f t="shared" si="134"/>
        <v>#DIV/0!</v>
      </c>
      <c r="AN40" s="75" t="e">
        <f t="shared" si="134"/>
        <v>#DIV/0!</v>
      </c>
      <c r="AO40" s="75" t="e">
        <f t="shared" si="134"/>
        <v>#DIV/0!</v>
      </c>
      <c r="AP40" s="75" t="e">
        <f t="shared" si="134"/>
        <v>#DIV/0!</v>
      </c>
      <c r="AQ40" s="75" t="e">
        <f t="shared" si="134"/>
        <v>#DIV/0!</v>
      </c>
      <c r="AR40" s="75" t="e">
        <f t="shared" si="134"/>
        <v>#DIV/0!</v>
      </c>
      <c r="AS40" s="75" t="e">
        <f t="shared" si="134"/>
        <v>#DIV/0!</v>
      </c>
      <c r="AU40" s="72"/>
      <c r="AW40" s="67" t="e">
        <f t="shared" ref="AW40:BF40" si="135">+AJ43*AJ36</f>
        <v>#DIV/0!</v>
      </c>
      <c r="AX40" s="67" t="e">
        <f t="shared" si="135"/>
        <v>#DIV/0!</v>
      </c>
      <c r="AY40" s="67" t="e">
        <f t="shared" si="135"/>
        <v>#DIV/0!</v>
      </c>
      <c r="AZ40" s="67" t="e">
        <f t="shared" si="135"/>
        <v>#DIV/0!</v>
      </c>
      <c r="BA40" s="67" t="e">
        <f t="shared" si="135"/>
        <v>#DIV/0!</v>
      </c>
      <c r="BB40" s="67" t="e">
        <f t="shared" si="135"/>
        <v>#DIV/0!</v>
      </c>
      <c r="BC40" s="67" t="e">
        <f t="shared" si="135"/>
        <v>#DIV/0!</v>
      </c>
      <c r="BD40" s="67" t="e">
        <f t="shared" si="135"/>
        <v>#DIV/0!</v>
      </c>
      <c r="BE40" s="67" t="e">
        <f t="shared" si="135"/>
        <v>#DIV/0!</v>
      </c>
      <c r="BF40" s="67" t="e">
        <f t="shared" si="135"/>
        <v>#DIV/0!</v>
      </c>
      <c r="CA40">
        <f t="shared" si="130"/>
        <v>0</v>
      </c>
      <c r="CB40">
        <f t="shared" si="109"/>
        <v>0</v>
      </c>
      <c r="CC40">
        <f t="shared" si="110"/>
        <v>0</v>
      </c>
      <c r="CD40">
        <f t="shared" si="111"/>
        <v>0</v>
      </c>
      <c r="CE40">
        <f t="shared" si="112"/>
        <v>0</v>
      </c>
      <c r="CF40">
        <f t="shared" si="113"/>
        <v>0</v>
      </c>
      <c r="CG40">
        <f t="shared" si="114"/>
        <v>0</v>
      </c>
      <c r="CH40">
        <f t="shared" si="115"/>
        <v>0</v>
      </c>
      <c r="CI40">
        <f t="shared" si="116"/>
        <v>0</v>
      </c>
      <c r="CJ40">
        <f t="shared" si="117"/>
        <v>0</v>
      </c>
      <c r="CK40">
        <f t="shared" si="131"/>
        <v>8</v>
      </c>
      <c r="CL40">
        <f t="shared" si="118"/>
        <v>8</v>
      </c>
      <c r="CM40">
        <f t="shared" si="118"/>
        <v>8</v>
      </c>
      <c r="CN40">
        <f t="shared" si="118"/>
        <v>8</v>
      </c>
      <c r="CO40">
        <f t="shared" si="118"/>
        <v>8</v>
      </c>
      <c r="CP40">
        <f t="shared" si="118"/>
        <v>8</v>
      </c>
      <c r="CQ40">
        <f t="shared" si="118"/>
        <v>8</v>
      </c>
      <c r="CR40">
        <f t="shared" si="118"/>
        <v>8</v>
      </c>
      <c r="CS40">
        <f t="shared" si="118"/>
        <v>8</v>
      </c>
      <c r="CT40">
        <f t="shared" si="118"/>
        <v>8</v>
      </c>
      <c r="CU40">
        <f t="shared" si="132"/>
        <v>8</v>
      </c>
      <c r="CV40">
        <f t="shared" si="133"/>
        <v>0</v>
      </c>
      <c r="CW40">
        <f t="shared" si="119"/>
        <v>0</v>
      </c>
      <c r="CX40">
        <f t="shared" si="120"/>
        <v>0</v>
      </c>
      <c r="CY40">
        <f t="shared" si="121"/>
        <v>0</v>
      </c>
      <c r="CZ40">
        <f t="shared" si="122"/>
        <v>0</v>
      </c>
      <c r="DA40">
        <f t="shared" si="123"/>
        <v>0</v>
      </c>
      <c r="DB40">
        <f t="shared" si="124"/>
        <v>0</v>
      </c>
      <c r="DC40">
        <f t="shared" si="125"/>
        <v>0</v>
      </c>
      <c r="DD40">
        <f t="shared" si="126"/>
        <v>0</v>
      </c>
      <c r="DE40">
        <f t="shared" si="127"/>
        <v>0</v>
      </c>
      <c r="DF40" t="str">
        <f t="shared" si="128"/>
        <v/>
      </c>
      <c r="DG40" t="str">
        <f t="shared" si="128"/>
        <v/>
      </c>
      <c r="DH40" t="str">
        <f t="shared" si="128"/>
        <v/>
      </c>
      <c r="DI40" t="str">
        <f t="shared" si="128"/>
        <v/>
      </c>
      <c r="DJ40" t="str">
        <f t="shared" si="128"/>
        <v/>
      </c>
      <c r="DK40" t="str">
        <f t="shared" si="128"/>
        <v/>
      </c>
      <c r="DL40" t="str">
        <f t="shared" si="128"/>
        <v/>
      </c>
      <c r="DM40" t="str">
        <f t="shared" si="128"/>
        <v/>
      </c>
      <c r="DN40" t="str">
        <f t="shared" si="128"/>
        <v/>
      </c>
      <c r="DO40" t="str">
        <f t="shared" si="128"/>
        <v/>
      </c>
    </row>
    <row r="41" spans="3:119" x14ac:dyDescent="0.25">
      <c r="C41">
        <f>+DECISIONS!C50</f>
        <v>0</v>
      </c>
      <c r="D41" t="str">
        <f>+DECISIONS!D50</f>
        <v>Customer Relationship</v>
      </c>
      <c r="E41">
        <f>+DECISIONS!E50</f>
        <v>0</v>
      </c>
      <c r="F41">
        <f>+DECISIONS!F50</f>
        <v>0</v>
      </c>
      <c r="G41">
        <f>+DECISIONS!G50</f>
        <v>0</v>
      </c>
      <c r="H41">
        <f>+DECISIONS!H50</f>
        <v>0</v>
      </c>
      <c r="I41">
        <f>+DECISIONS!I50</f>
        <v>0</v>
      </c>
      <c r="J41">
        <f>+DECISIONS!J50</f>
        <v>0</v>
      </c>
      <c r="K41">
        <f>+DECISIONS!K50</f>
        <v>0</v>
      </c>
      <c r="L41">
        <f>+DECISIONS!L50</f>
        <v>0</v>
      </c>
      <c r="M41">
        <f>+DECISIONS!M50</f>
        <v>0</v>
      </c>
      <c r="N41">
        <f>+DECISIONS!N50</f>
        <v>0</v>
      </c>
      <c r="O41" t="str">
        <f t="shared" si="106"/>
        <v/>
      </c>
      <c r="V41" s="71"/>
      <c r="AU41" s="72"/>
      <c r="AW41" s="67" t="e">
        <f>+AJ46</f>
        <v>#DIV/0!</v>
      </c>
      <c r="AX41" s="67" t="e">
        <f t="shared" ref="AX41:BF41" si="136">+AK46</f>
        <v>#DIV/0!</v>
      </c>
      <c r="AY41" s="67" t="e">
        <f t="shared" si="136"/>
        <v>#DIV/0!</v>
      </c>
      <c r="AZ41" s="67" t="e">
        <f t="shared" si="136"/>
        <v>#DIV/0!</v>
      </c>
      <c r="BA41" s="67" t="e">
        <f t="shared" si="136"/>
        <v>#DIV/0!</v>
      </c>
      <c r="BB41" s="67" t="e">
        <f t="shared" si="136"/>
        <v>#DIV/0!</v>
      </c>
      <c r="BC41" s="67" t="e">
        <f t="shared" si="136"/>
        <v>#DIV/0!</v>
      </c>
      <c r="BD41" s="67" t="e">
        <f t="shared" si="136"/>
        <v>#DIV/0!</v>
      </c>
      <c r="BE41" s="67" t="e">
        <f t="shared" si="136"/>
        <v>#DIV/0!</v>
      </c>
      <c r="BF41" s="67" t="e">
        <f t="shared" si="136"/>
        <v>#DIV/0!</v>
      </c>
      <c r="CA41">
        <f t="shared" si="130"/>
        <v>0</v>
      </c>
      <c r="CB41">
        <f t="shared" si="109"/>
        <v>0</v>
      </c>
      <c r="CC41">
        <f t="shared" si="110"/>
        <v>0</v>
      </c>
      <c r="CD41">
        <f t="shared" si="111"/>
        <v>0</v>
      </c>
      <c r="CE41">
        <f t="shared" si="112"/>
        <v>0</v>
      </c>
      <c r="CF41">
        <f t="shared" si="113"/>
        <v>0</v>
      </c>
      <c r="CG41">
        <f t="shared" si="114"/>
        <v>0</v>
      </c>
      <c r="CH41">
        <f t="shared" si="115"/>
        <v>0</v>
      </c>
      <c r="CI41">
        <f t="shared" si="116"/>
        <v>0</v>
      </c>
      <c r="CJ41">
        <f t="shared" si="117"/>
        <v>0</v>
      </c>
      <c r="CK41">
        <f t="shared" si="131"/>
        <v>11</v>
      </c>
      <c r="CL41">
        <f t="shared" si="118"/>
        <v>11</v>
      </c>
      <c r="CM41">
        <f t="shared" si="118"/>
        <v>11</v>
      </c>
      <c r="CN41">
        <f t="shared" si="118"/>
        <v>11</v>
      </c>
      <c r="CO41">
        <f t="shared" si="118"/>
        <v>11</v>
      </c>
      <c r="CP41">
        <f t="shared" si="118"/>
        <v>11</v>
      </c>
      <c r="CQ41">
        <f t="shared" si="118"/>
        <v>11</v>
      </c>
      <c r="CR41">
        <f t="shared" si="118"/>
        <v>11</v>
      </c>
      <c r="CS41">
        <f t="shared" si="118"/>
        <v>11</v>
      </c>
      <c r="CT41">
        <f t="shared" si="118"/>
        <v>11</v>
      </c>
      <c r="CU41">
        <f t="shared" si="132"/>
        <v>11</v>
      </c>
      <c r="CV41">
        <f t="shared" si="133"/>
        <v>0</v>
      </c>
      <c r="CW41">
        <f t="shared" si="119"/>
        <v>0</v>
      </c>
      <c r="CX41">
        <f t="shared" si="120"/>
        <v>0</v>
      </c>
      <c r="CY41">
        <f t="shared" si="121"/>
        <v>0</v>
      </c>
      <c r="CZ41">
        <f t="shared" si="122"/>
        <v>0</v>
      </c>
      <c r="DA41">
        <f t="shared" si="123"/>
        <v>0</v>
      </c>
      <c r="DB41">
        <f t="shared" si="124"/>
        <v>0</v>
      </c>
      <c r="DC41">
        <f t="shared" si="125"/>
        <v>0</v>
      </c>
      <c r="DD41">
        <f t="shared" si="126"/>
        <v>0</v>
      </c>
      <c r="DE41">
        <f t="shared" si="127"/>
        <v>0</v>
      </c>
      <c r="DF41" t="str">
        <f t="shared" si="128"/>
        <v/>
      </c>
      <c r="DG41" t="str">
        <f t="shared" si="128"/>
        <v/>
      </c>
      <c r="DH41" t="str">
        <f t="shared" si="128"/>
        <v/>
      </c>
      <c r="DI41" t="str">
        <f t="shared" si="128"/>
        <v/>
      </c>
      <c r="DJ41" t="str">
        <f t="shared" si="128"/>
        <v/>
      </c>
      <c r="DK41" t="str">
        <f t="shared" si="128"/>
        <v/>
      </c>
      <c r="DL41" t="str">
        <f t="shared" si="128"/>
        <v/>
      </c>
      <c r="DM41" t="str">
        <f t="shared" si="128"/>
        <v/>
      </c>
      <c r="DN41" t="str">
        <f t="shared" si="128"/>
        <v/>
      </c>
      <c r="DO41" t="str">
        <f t="shared" si="128"/>
        <v/>
      </c>
    </row>
    <row r="42" spans="3:119" x14ac:dyDescent="0.25">
      <c r="C42">
        <f>+DECISIONS!C51</f>
        <v>0</v>
      </c>
      <c r="D42" t="str">
        <f>+DECISIONS!D51</f>
        <v>Price/Profit Margin</v>
      </c>
      <c r="E42">
        <f>+DECISIONS!E51</f>
        <v>0</v>
      </c>
      <c r="F42">
        <f>+DECISIONS!F51</f>
        <v>0</v>
      </c>
      <c r="G42">
        <f>+DECISIONS!G51</f>
        <v>0</v>
      </c>
      <c r="H42">
        <f>+DECISIONS!H51</f>
        <v>0</v>
      </c>
      <c r="I42">
        <f>+DECISIONS!I51</f>
        <v>0</v>
      </c>
      <c r="J42">
        <f>+DECISIONS!J51</f>
        <v>0</v>
      </c>
      <c r="K42">
        <f>+DECISIONS!K51</f>
        <v>0</v>
      </c>
      <c r="L42">
        <f>+DECISIONS!L51</f>
        <v>0</v>
      </c>
      <c r="M42">
        <f>+DECISIONS!M51</f>
        <v>0</v>
      </c>
      <c r="N42">
        <f>+DECISIONS!N51</f>
        <v>0</v>
      </c>
      <c r="O42" t="str">
        <f t="shared" si="106"/>
        <v/>
      </c>
      <c r="V42" s="71"/>
      <c r="AH42">
        <v>1.5</v>
      </c>
      <c r="AI42" t="s">
        <v>67</v>
      </c>
      <c r="AJ42" s="4">
        <f>SUM(E9:E13)*$AH$42</f>
        <v>0</v>
      </c>
      <c r="AK42" s="4">
        <f t="shared" ref="AK42:AS42" si="137">SUM(F9:F13)*$AH$42</f>
        <v>0</v>
      </c>
      <c r="AL42" s="4">
        <f t="shared" si="137"/>
        <v>0</v>
      </c>
      <c r="AM42" s="4">
        <f t="shared" si="137"/>
        <v>0</v>
      </c>
      <c r="AN42" s="4">
        <f t="shared" si="137"/>
        <v>0</v>
      </c>
      <c r="AO42" s="4">
        <f t="shared" si="137"/>
        <v>0</v>
      </c>
      <c r="AP42" s="4">
        <f t="shared" si="137"/>
        <v>0</v>
      </c>
      <c r="AQ42" s="4">
        <f t="shared" si="137"/>
        <v>0</v>
      </c>
      <c r="AR42" s="4">
        <f t="shared" si="137"/>
        <v>0</v>
      </c>
      <c r="AS42" s="4">
        <f t="shared" si="137"/>
        <v>0</v>
      </c>
      <c r="AU42" s="72"/>
      <c r="CA42">
        <f t="shared" si="130"/>
        <v>0</v>
      </c>
      <c r="CB42">
        <f t="shared" si="109"/>
        <v>0</v>
      </c>
      <c r="CC42">
        <f t="shared" si="110"/>
        <v>0</v>
      </c>
      <c r="CD42">
        <f t="shared" si="111"/>
        <v>0</v>
      </c>
      <c r="CE42">
        <f t="shared" si="112"/>
        <v>0</v>
      </c>
      <c r="CF42">
        <f t="shared" si="113"/>
        <v>0</v>
      </c>
      <c r="CG42">
        <f t="shared" si="114"/>
        <v>0</v>
      </c>
      <c r="CH42">
        <f t="shared" si="115"/>
        <v>0</v>
      </c>
      <c r="CI42">
        <f t="shared" si="116"/>
        <v>0</v>
      </c>
      <c r="CJ42">
        <f t="shared" si="117"/>
        <v>0</v>
      </c>
      <c r="CK42">
        <f t="shared" si="131"/>
        <v>7</v>
      </c>
      <c r="CL42">
        <f t="shared" si="118"/>
        <v>7</v>
      </c>
      <c r="CM42">
        <f t="shared" si="118"/>
        <v>7</v>
      </c>
      <c r="CN42">
        <f t="shared" si="118"/>
        <v>7</v>
      </c>
      <c r="CO42">
        <f t="shared" si="118"/>
        <v>7</v>
      </c>
      <c r="CP42">
        <f t="shared" si="118"/>
        <v>7</v>
      </c>
      <c r="CQ42">
        <f t="shared" si="118"/>
        <v>7</v>
      </c>
      <c r="CR42">
        <f t="shared" si="118"/>
        <v>7</v>
      </c>
      <c r="CS42">
        <f t="shared" si="118"/>
        <v>7</v>
      </c>
      <c r="CT42">
        <f t="shared" si="118"/>
        <v>7</v>
      </c>
      <c r="CU42">
        <f t="shared" si="132"/>
        <v>7</v>
      </c>
      <c r="CV42">
        <f t="shared" si="133"/>
        <v>0</v>
      </c>
      <c r="CW42">
        <f t="shared" si="119"/>
        <v>0</v>
      </c>
      <c r="CX42">
        <f t="shared" si="120"/>
        <v>0</v>
      </c>
      <c r="CY42">
        <f t="shared" si="121"/>
        <v>0</v>
      </c>
      <c r="CZ42">
        <f t="shared" si="122"/>
        <v>0</v>
      </c>
      <c r="DA42">
        <f t="shared" si="123"/>
        <v>0</v>
      </c>
      <c r="DB42">
        <f t="shared" si="124"/>
        <v>0</v>
      </c>
      <c r="DC42">
        <f t="shared" si="125"/>
        <v>0</v>
      </c>
      <c r="DD42">
        <f t="shared" si="126"/>
        <v>0</v>
      </c>
      <c r="DE42">
        <f t="shared" si="127"/>
        <v>0</v>
      </c>
      <c r="DF42" t="str">
        <f t="shared" si="128"/>
        <v/>
      </c>
      <c r="DG42" t="str">
        <f t="shared" si="128"/>
        <v/>
      </c>
      <c r="DH42" t="str">
        <f t="shared" si="128"/>
        <v/>
      </c>
      <c r="DI42" t="str">
        <f t="shared" si="128"/>
        <v/>
      </c>
      <c r="DJ42" t="str">
        <f t="shared" si="128"/>
        <v/>
      </c>
      <c r="DK42" t="str">
        <f t="shared" si="128"/>
        <v/>
      </c>
      <c r="DL42" t="str">
        <f t="shared" si="128"/>
        <v/>
      </c>
      <c r="DM42" t="str">
        <f t="shared" si="128"/>
        <v/>
      </c>
      <c r="DN42" t="str">
        <f t="shared" si="128"/>
        <v/>
      </c>
      <c r="DO42" t="str">
        <f t="shared" si="128"/>
        <v/>
      </c>
    </row>
    <row r="43" spans="3:119" x14ac:dyDescent="0.25">
      <c r="C43" t="str">
        <f>+DECISIONS!C53</f>
        <v>Round 6</v>
      </c>
      <c r="D43" t="str">
        <f>+DECISIONS!D53</f>
        <v>ATTRIBUTES</v>
      </c>
      <c r="E43" t="str">
        <f>+DECISIONS!E53</f>
        <v>Team 1</v>
      </c>
      <c r="F43" t="str">
        <f>+DECISIONS!F53</f>
        <v>Team 2</v>
      </c>
      <c r="G43" t="str">
        <f>+DECISIONS!G53</f>
        <v>Team 3</v>
      </c>
      <c r="H43" t="str">
        <f>+DECISIONS!H53</f>
        <v>Team 4</v>
      </c>
      <c r="I43" t="str">
        <f>+DECISIONS!I53</f>
        <v>Team 5</v>
      </c>
      <c r="J43" t="str">
        <f>+DECISIONS!J53</f>
        <v>Team 6</v>
      </c>
      <c r="K43" t="str">
        <f>+DECISIONS!K53</f>
        <v>Team 7</v>
      </c>
      <c r="L43" t="str">
        <f>+DECISIONS!L53</f>
        <v>Team 8</v>
      </c>
      <c r="M43" t="str">
        <f>+DECISIONS!M53</f>
        <v>Team 9</v>
      </c>
      <c r="N43" t="str">
        <f>+DECISIONS!N53</f>
        <v>Team 10</v>
      </c>
      <c r="V43" s="71"/>
      <c r="AJ43" s="76">
        <f>+AJ42/5</f>
        <v>0</v>
      </c>
      <c r="AK43" s="76">
        <f t="shared" ref="AK43:AS43" si="138">+AK42/5</f>
        <v>0</v>
      </c>
      <c r="AL43" s="76">
        <f t="shared" si="138"/>
        <v>0</v>
      </c>
      <c r="AM43" s="76">
        <f t="shared" si="138"/>
        <v>0</v>
      </c>
      <c r="AN43" s="76">
        <f t="shared" si="138"/>
        <v>0</v>
      </c>
      <c r="AO43" s="76">
        <f t="shared" si="138"/>
        <v>0</v>
      </c>
      <c r="AP43" s="76">
        <f t="shared" si="138"/>
        <v>0</v>
      </c>
      <c r="AQ43" s="76">
        <f t="shared" si="138"/>
        <v>0</v>
      </c>
      <c r="AR43" s="76">
        <f t="shared" si="138"/>
        <v>0</v>
      </c>
      <c r="AS43" s="76">
        <f t="shared" si="138"/>
        <v>0</v>
      </c>
      <c r="AU43" s="72"/>
      <c r="CA43">
        <f t="shared" si="130"/>
        <v>0</v>
      </c>
      <c r="CB43">
        <f t="shared" si="109"/>
        <v>0</v>
      </c>
      <c r="CC43">
        <f t="shared" si="110"/>
        <v>0</v>
      </c>
      <c r="CD43">
        <f t="shared" si="111"/>
        <v>0</v>
      </c>
      <c r="CE43">
        <f t="shared" si="112"/>
        <v>0</v>
      </c>
      <c r="CF43">
        <f t="shared" si="113"/>
        <v>0</v>
      </c>
      <c r="CG43">
        <f t="shared" si="114"/>
        <v>0</v>
      </c>
      <c r="CH43">
        <f t="shared" si="115"/>
        <v>0</v>
      </c>
      <c r="CI43">
        <f t="shared" si="116"/>
        <v>0</v>
      </c>
      <c r="CJ43">
        <f t="shared" si="117"/>
        <v>0</v>
      </c>
      <c r="CK43">
        <f t="shared" si="131"/>
        <v>5</v>
      </c>
      <c r="CL43">
        <f t="shared" si="118"/>
        <v>5</v>
      </c>
      <c r="CM43">
        <f t="shared" si="118"/>
        <v>5</v>
      </c>
      <c r="CN43">
        <f t="shared" si="118"/>
        <v>5</v>
      </c>
      <c r="CO43">
        <f t="shared" si="118"/>
        <v>5</v>
      </c>
      <c r="CP43">
        <f t="shared" si="118"/>
        <v>5</v>
      </c>
      <c r="CQ43">
        <f t="shared" si="118"/>
        <v>5</v>
      </c>
      <c r="CR43">
        <f t="shared" si="118"/>
        <v>5</v>
      </c>
      <c r="CS43">
        <f t="shared" si="118"/>
        <v>5</v>
      </c>
      <c r="CT43">
        <f t="shared" si="118"/>
        <v>5</v>
      </c>
      <c r="CU43">
        <f t="shared" si="132"/>
        <v>5</v>
      </c>
      <c r="CV43">
        <f t="shared" si="133"/>
        <v>0</v>
      </c>
      <c r="CW43">
        <f t="shared" si="119"/>
        <v>0</v>
      </c>
      <c r="CX43">
        <f t="shared" si="120"/>
        <v>0</v>
      </c>
      <c r="CY43">
        <f t="shared" si="121"/>
        <v>0</v>
      </c>
      <c r="CZ43">
        <f t="shared" si="122"/>
        <v>0</v>
      </c>
      <c r="DA43">
        <f t="shared" si="123"/>
        <v>0</v>
      </c>
      <c r="DB43">
        <f t="shared" si="124"/>
        <v>0</v>
      </c>
      <c r="DC43">
        <f t="shared" si="125"/>
        <v>0</v>
      </c>
      <c r="DD43">
        <f t="shared" si="126"/>
        <v>0</v>
      </c>
      <c r="DE43">
        <f t="shared" si="127"/>
        <v>0</v>
      </c>
      <c r="DF43" t="str">
        <f t="shared" si="128"/>
        <v/>
      </c>
      <c r="DG43" t="str">
        <f t="shared" si="128"/>
        <v/>
      </c>
      <c r="DH43" t="str">
        <f t="shared" si="128"/>
        <v/>
      </c>
      <c r="DI43" t="str">
        <f t="shared" si="128"/>
        <v/>
      </c>
      <c r="DJ43" t="str">
        <f t="shared" si="128"/>
        <v/>
      </c>
      <c r="DK43" t="str">
        <f t="shared" si="128"/>
        <v/>
      </c>
      <c r="DL43" t="str">
        <f t="shared" si="128"/>
        <v/>
      </c>
      <c r="DM43" t="str">
        <f t="shared" si="128"/>
        <v/>
      </c>
      <c r="DN43" t="str">
        <f t="shared" si="128"/>
        <v/>
      </c>
      <c r="DO43" t="str">
        <f t="shared" si="128"/>
        <v/>
      </c>
    </row>
    <row r="44" spans="3:119" x14ac:dyDescent="0.25">
      <c r="C44">
        <f>+DECISIONS!C54</f>
        <v>0</v>
      </c>
      <c r="D44" t="str">
        <f>+DECISIONS!D54</f>
        <v>Brand Trust</v>
      </c>
      <c r="E44">
        <f>+DECISIONS!E54</f>
        <v>0</v>
      </c>
      <c r="F44">
        <f>+DECISIONS!F54</f>
        <v>0</v>
      </c>
      <c r="G44">
        <f>+DECISIONS!G54</f>
        <v>0</v>
      </c>
      <c r="H44">
        <f>+DECISIONS!H54</f>
        <v>0</v>
      </c>
      <c r="I44">
        <f>+DECISIONS!I54</f>
        <v>0</v>
      </c>
      <c r="J44">
        <f>+DECISIONS!J54</f>
        <v>0</v>
      </c>
      <c r="K44">
        <f>+DECISIONS!K54</f>
        <v>0</v>
      </c>
      <c r="L44">
        <f>+DECISIONS!L54</f>
        <v>0</v>
      </c>
      <c r="M44">
        <f>+DECISIONS!M54</f>
        <v>0</v>
      </c>
      <c r="N44">
        <f>+DECISIONS!N54</f>
        <v>0</v>
      </c>
      <c r="O44" t="str">
        <f>IFERROR(AVERAGEIF(E44:N44,"&gt;0"),"")</f>
        <v/>
      </c>
      <c r="V44" s="71"/>
      <c r="AI44" t="s">
        <v>68</v>
      </c>
      <c r="AJ44" s="76">
        <f>+AJ38-AJ43</f>
        <v>20</v>
      </c>
      <c r="AK44" s="76">
        <f t="shared" ref="AK44:AS44" si="139">+AK38-AK43</f>
        <v>20</v>
      </c>
      <c r="AL44" s="76">
        <f t="shared" si="139"/>
        <v>20</v>
      </c>
      <c r="AM44" s="76">
        <f t="shared" si="139"/>
        <v>20</v>
      </c>
      <c r="AN44" s="76">
        <f t="shared" si="139"/>
        <v>20</v>
      </c>
      <c r="AO44" s="76">
        <f t="shared" si="139"/>
        <v>20</v>
      </c>
      <c r="AP44" s="76">
        <f t="shared" si="139"/>
        <v>20</v>
      </c>
      <c r="AQ44" s="76">
        <f t="shared" si="139"/>
        <v>20</v>
      </c>
      <c r="AR44" s="76">
        <f t="shared" si="139"/>
        <v>20</v>
      </c>
      <c r="AS44" s="76">
        <f t="shared" si="139"/>
        <v>20</v>
      </c>
      <c r="AU44" s="72"/>
      <c r="AW44" s="67" t="e">
        <f t="shared" ref="AW44:BF45" si="140">+AJ68</f>
        <v>#DIV/0!</v>
      </c>
      <c r="AX44" s="67" t="e">
        <f t="shared" si="140"/>
        <v>#DIV/0!</v>
      </c>
      <c r="AY44" s="67" t="e">
        <f t="shared" si="140"/>
        <v>#DIV/0!</v>
      </c>
      <c r="AZ44" s="67" t="e">
        <f t="shared" si="140"/>
        <v>#DIV/0!</v>
      </c>
      <c r="BA44" s="67" t="e">
        <f t="shared" si="140"/>
        <v>#DIV/0!</v>
      </c>
      <c r="BB44" s="67" t="e">
        <f t="shared" si="140"/>
        <v>#DIV/0!</v>
      </c>
      <c r="BC44" s="67" t="e">
        <f t="shared" si="140"/>
        <v>#DIV/0!</v>
      </c>
      <c r="BD44" s="67" t="e">
        <f t="shared" si="140"/>
        <v>#DIV/0!</v>
      </c>
      <c r="BE44" s="67" t="e">
        <f t="shared" si="140"/>
        <v>#DIV/0!</v>
      </c>
      <c r="BF44" s="67" t="e">
        <f t="shared" si="140"/>
        <v>#DIV/0!</v>
      </c>
      <c r="BG44" s="67"/>
      <c r="BZ44" t="s">
        <v>77</v>
      </c>
      <c r="CA44">
        <v>1</v>
      </c>
      <c r="CB44">
        <v>2</v>
      </c>
      <c r="CC44">
        <v>3</v>
      </c>
      <c r="CD44">
        <v>4</v>
      </c>
      <c r="CE44">
        <v>5</v>
      </c>
      <c r="CF44">
        <v>6</v>
      </c>
      <c r="CG44">
        <v>7</v>
      </c>
      <c r="CH44">
        <v>8</v>
      </c>
      <c r="CI44">
        <v>9</v>
      </c>
      <c r="CJ44">
        <v>10</v>
      </c>
    </row>
    <row r="45" spans="3:119" x14ac:dyDescent="0.25">
      <c r="C45">
        <f>+DECISIONS!C55</f>
        <v>0</v>
      </c>
      <c r="D45" t="str">
        <f>+DECISIONS!D55</f>
        <v>Customer Experience</v>
      </c>
      <c r="E45">
        <f>+DECISIONS!E55</f>
        <v>0</v>
      </c>
      <c r="F45">
        <f>+DECISIONS!F55</f>
        <v>0</v>
      </c>
      <c r="G45">
        <f>+DECISIONS!G55</f>
        <v>0</v>
      </c>
      <c r="H45">
        <f>+DECISIONS!H55</f>
        <v>0</v>
      </c>
      <c r="I45">
        <f>+DECISIONS!I55</f>
        <v>0</v>
      </c>
      <c r="J45">
        <f>+DECISIONS!J55</f>
        <v>0</v>
      </c>
      <c r="K45">
        <f>+DECISIONS!K55</f>
        <v>0</v>
      </c>
      <c r="L45">
        <f>+DECISIONS!L55</f>
        <v>0</v>
      </c>
      <c r="M45">
        <f>+DECISIONS!M55</f>
        <v>0</v>
      </c>
      <c r="N45">
        <f>+DECISIONS!N55</f>
        <v>0</v>
      </c>
      <c r="O45" t="str">
        <f t="shared" ref="O45:O49" si="141">IFERROR(AVERAGEIF(E45:N45,"&gt;0"),"")</f>
        <v/>
      </c>
      <c r="V45" s="71"/>
      <c r="AU45" s="72"/>
      <c r="AW45" s="82" t="e">
        <f t="shared" si="140"/>
        <v>#DIV/0!</v>
      </c>
      <c r="AX45" s="82" t="e">
        <f t="shared" si="140"/>
        <v>#DIV/0!</v>
      </c>
      <c r="AY45" s="82" t="e">
        <f t="shared" si="140"/>
        <v>#DIV/0!</v>
      </c>
      <c r="AZ45" s="82" t="e">
        <f t="shared" si="140"/>
        <v>#DIV/0!</v>
      </c>
      <c r="BA45" s="82" t="e">
        <f t="shared" si="140"/>
        <v>#DIV/0!</v>
      </c>
      <c r="BB45" s="82" t="e">
        <f t="shared" si="140"/>
        <v>#DIV/0!</v>
      </c>
      <c r="BC45" s="82" t="e">
        <f t="shared" si="140"/>
        <v>#DIV/0!</v>
      </c>
      <c r="BD45" s="82" t="e">
        <f t="shared" si="140"/>
        <v>#DIV/0!</v>
      </c>
      <c r="BE45" s="82" t="e">
        <f t="shared" si="140"/>
        <v>#DIV/0!</v>
      </c>
      <c r="BF45" s="82" t="e">
        <f t="shared" si="140"/>
        <v>#DIV/0!</v>
      </c>
      <c r="CA45">
        <f>+E37</f>
        <v>0</v>
      </c>
      <c r="CB45">
        <f t="shared" ref="CB45:CB50" si="142">+F37</f>
        <v>0</v>
      </c>
      <c r="CC45">
        <f t="shared" ref="CC45:CC50" si="143">+G37</f>
        <v>0</v>
      </c>
      <c r="CD45">
        <f t="shared" ref="CD45:CD50" si="144">+H37</f>
        <v>0</v>
      </c>
      <c r="CE45">
        <f t="shared" ref="CE45:CE50" si="145">+I37</f>
        <v>0</v>
      </c>
      <c r="CF45">
        <f t="shared" ref="CF45:CF50" si="146">+J37</f>
        <v>0</v>
      </c>
      <c r="CG45">
        <f t="shared" ref="CG45:CG50" si="147">+K37</f>
        <v>0</v>
      </c>
      <c r="CH45">
        <f t="shared" ref="CH45:CH50" si="148">+L37</f>
        <v>0</v>
      </c>
      <c r="CI45">
        <f t="shared" ref="CI45:CI50" si="149">+M37</f>
        <v>0</v>
      </c>
      <c r="CJ45">
        <f t="shared" ref="CJ45:CJ50" si="150">+N37</f>
        <v>0</v>
      </c>
    </row>
    <row r="46" spans="3:119" x14ac:dyDescent="0.25">
      <c r="C46">
        <f>+DECISIONS!C56</f>
        <v>0</v>
      </c>
      <c r="D46" t="str">
        <f>+DECISIONS!D56</f>
        <v>Product Choice</v>
      </c>
      <c r="E46">
        <f>+DECISIONS!E56</f>
        <v>0</v>
      </c>
      <c r="F46">
        <f>+DECISIONS!F56</f>
        <v>0</v>
      </c>
      <c r="G46">
        <f>+DECISIONS!G56</f>
        <v>0</v>
      </c>
      <c r="H46">
        <f>+DECISIONS!H56</f>
        <v>0</v>
      </c>
      <c r="I46">
        <f>+DECISIONS!I56</f>
        <v>0</v>
      </c>
      <c r="J46">
        <f>+DECISIONS!J56</f>
        <v>0</v>
      </c>
      <c r="K46">
        <f>+DECISIONS!K56</f>
        <v>0</v>
      </c>
      <c r="L46">
        <f>+DECISIONS!L56</f>
        <v>0</v>
      </c>
      <c r="M46">
        <f>+DECISIONS!M56</f>
        <v>0</v>
      </c>
      <c r="N46">
        <f>+DECISIONS!N56</f>
        <v>0</v>
      </c>
      <c r="O46" t="str">
        <f t="shared" si="141"/>
        <v/>
      </c>
      <c r="V46" s="71"/>
      <c r="AI46" t="s">
        <v>69</v>
      </c>
      <c r="AJ46" s="67" t="e">
        <f>+AJ44*AJ36</f>
        <v>#DIV/0!</v>
      </c>
      <c r="AK46" s="67" t="e">
        <f t="shared" ref="AK46:AS46" si="151">+AK44*AK36</f>
        <v>#DIV/0!</v>
      </c>
      <c r="AL46" s="67" t="e">
        <f t="shared" si="151"/>
        <v>#DIV/0!</v>
      </c>
      <c r="AM46" s="67" t="e">
        <f t="shared" si="151"/>
        <v>#DIV/0!</v>
      </c>
      <c r="AN46" s="67" t="e">
        <f t="shared" si="151"/>
        <v>#DIV/0!</v>
      </c>
      <c r="AO46" s="67" t="e">
        <f t="shared" si="151"/>
        <v>#DIV/0!</v>
      </c>
      <c r="AP46" s="67" t="e">
        <f t="shared" si="151"/>
        <v>#DIV/0!</v>
      </c>
      <c r="AQ46" s="67" t="e">
        <f t="shared" si="151"/>
        <v>#DIV/0!</v>
      </c>
      <c r="AR46" s="67" t="e">
        <f t="shared" si="151"/>
        <v>#DIV/0!</v>
      </c>
      <c r="AS46" s="67" t="e">
        <f t="shared" si="151"/>
        <v>#DIV/0!</v>
      </c>
      <c r="AU46" s="72"/>
      <c r="AW46" s="67" t="e">
        <f t="shared" ref="AW46:BF46" si="152">+AJ72</f>
        <v>#DIV/0!</v>
      </c>
      <c r="AX46" s="67" t="e">
        <f t="shared" si="152"/>
        <v>#DIV/0!</v>
      </c>
      <c r="AY46" s="67" t="e">
        <f t="shared" si="152"/>
        <v>#DIV/0!</v>
      </c>
      <c r="AZ46" s="67" t="e">
        <f t="shared" si="152"/>
        <v>#DIV/0!</v>
      </c>
      <c r="BA46" s="67" t="e">
        <f t="shared" si="152"/>
        <v>#DIV/0!</v>
      </c>
      <c r="BB46" s="67" t="e">
        <f t="shared" si="152"/>
        <v>#DIV/0!</v>
      </c>
      <c r="BC46" s="67" t="e">
        <f t="shared" si="152"/>
        <v>#DIV/0!</v>
      </c>
      <c r="BD46" s="67" t="e">
        <f t="shared" si="152"/>
        <v>#DIV/0!</v>
      </c>
      <c r="BE46" s="67" t="e">
        <f t="shared" si="152"/>
        <v>#DIV/0!</v>
      </c>
      <c r="BF46" s="67" t="e">
        <f t="shared" si="152"/>
        <v>#DIV/0!</v>
      </c>
      <c r="BG46" s="67" t="e">
        <f>SUM(AW46:BF46)</f>
        <v>#DIV/0!</v>
      </c>
      <c r="CA46">
        <f t="shared" ref="CA46:CA50" si="153">+E38</f>
        <v>0</v>
      </c>
      <c r="CB46">
        <f t="shared" si="142"/>
        <v>0</v>
      </c>
      <c r="CC46">
        <f t="shared" si="143"/>
        <v>0</v>
      </c>
      <c r="CD46">
        <f t="shared" si="144"/>
        <v>0</v>
      </c>
      <c r="CE46">
        <f t="shared" si="145"/>
        <v>0</v>
      </c>
      <c r="CF46">
        <f t="shared" si="146"/>
        <v>0</v>
      </c>
      <c r="CG46">
        <f t="shared" si="147"/>
        <v>0</v>
      </c>
      <c r="CH46">
        <f t="shared" si="148"/>
        <v>0</v>
      </c>
      <c r="CI46">
        <f t="shared" si="149"/>
        <v>0</v>
      </c>
      <c r="CJ46">
        <f t="shared" si="150"/>
        <v>0</v>
      </c>
      <c r="CK46" s="8">
        <v>1</v>
      </c>
      <c r="CL46">
        <v>2</v>
      </c>
      <c r="CM46">
        <v>3</v>
      </c>
      <c r="CN46">
        <v>4</v>
      </c>
      <c r="CO46">
        <v>5</v>
      </c>
      <c r="CP46">
        <v>6</v>
      </c>
      <c r="CQ46">
        <v>7</v>
      </c>
      <c r="CR46">
        <v>8</v>
      </c>
      <c r="CS46">
        <v>9</v>
      </c>
      <c r="CT46">
        <v>10</v>
      </c>
      <c r="CV46">
        <v>1</v>
      </c>
      <c r="CW46">
        <v>2</v>
      </c>
      <c r="CX46">
        <v>3</v>
      </c>
      <c r="CY46">
        <v>4</v>
      </c>
      <c r="CZ46">
        <v>5</v>
      </c>
      <c r="DA46">
        <v>6</v>
      </c>
      <c r="DB46">
        <v>7</v>
      </c>
      <c r="DC46">
        <v>8</v>
      </c>
      <c r="DD46">
        <v>9</v>
      </c>
      <c r="DE46">
        <v>10</v>
      </c>
      <c r="DF46">
        <v>1</v>
      </c>
      <c r="DG46">
        <v>2</v>
      </c>
      <c r="DH46">
        <v>3</v>
      </c>
      <c r="DI46">
        <v>4</v>
      </c>
      <c r="DJ46">
        <v>5</v>
      </c>
      <c r="DK46">
        <v>6</v>
      </c>
      <c r="DL46">
        <v>7</v>
      </c>
      <c r="DM46">
        <v>8</v>
      </c>
      <c r="DN46">
        <v>9</v>
      </c>
      <c r="DO46">
        <v>10</v>
      </c>
    </row>
    <row r="47" spans="3:119" x14ac:dyDescent="0.25">
      <c r="C47">
        <f>+DECISIONS!C57</f>
        <v>0</v>
      </c>
      <c r="D47" t="str">
        <f>+DECISIONS!D57</f>
        <v>Channel Choice</v>
      </c>
      <c r="E47">
        <f>+DECISIONS!E57</f>
        <v>0</v>
      </c>
      <c r="F47">
        <f>+DECISIONS!F57</f>
        <v>0</v>
      </c>
      <c r="G47">
        <f>+DECISIONS!G57</f>
        <v>0</v>
      </c>
      <c r="H47">
        <f>+DECISIONS!H57</f>
        <v>0</v>
      </c>
      <c r="I47">
        <f>+DECISIONS!I57</f>
        <v>0</v>
      </c>
      <c r="J47">
        <f>+DECISIONS!J57</f>
        <v>0</v>
      </c>
      <c r="K47">
        <f>+DECISIONS!K57</f>
        <v>0</v>
      </c>
      <c r="L47">
        <f>+DECISIONS!L57</f>
        <v>0</v>
      </c>
      <c r="M47">
        <f>+DECISIONS!M57</f>
        <v>0</v>
      </c>
      <c r="N47">
        <f>+DECISIONS!N57</f>
        <v>0</v>
      </c>
      <c r="O47" t="str">
        <f t="shared" si="141"/>
        <v/>
      </c>
      <c r="V47" s="71"/>
      <c r="AU47" s="72"/>
      <c r="AW47" s="82" t="e">
        <f t="shared" ref="AW47:BF47" si="154">+AW46/$BG46</f>
        <v>#DIV/0!</v>
      </c>
      <c r="AX47" s="82" t="e">
        <f t="shared" si="154"/>
        <v>#DIV/0!</v>
      </c>
      <c r="AY47" s="82" t="e">
        <f t="shared" si="154"/>
        <v>#DIV/0!</v>
      </c>
      <c r="AZ47" s="82" t="e">
        <f t="shared" si="154"/>
        <v>#DIV/0!</v>
      </c>
      <c r="BA47" s="82" t="e">
        <f t="shared" si="154"/>
        <v>#DIV/0!</v>
      </c>
      <c r="BB47" s="82" t="e">
        <f t="shared" si="154"/>
        <v>#DIV/0!</v>
      </c>
      <c r="BC47" s="82" t="e">
        <f t="shared" si="154"/>
        <v>#DIV/0!</v>
      </c>
      <c r="BD47" s="82" t="e">
        <f t="shared" si="154"/>
        <v>#DIV/0!</v>
      </c>
      <c r="BE47" s="82" t="e">
        <f t="shared" si="154"/>
        <v>#DIV/0!</v>
      </c>
      <c r="BF47" s="82" t="e">
        <f t="shared" si="154"/>
        <v>#DIV/0!</v>
      </c>
      <c r="CA47">
        <f t="shared" si="153"/>
        <v>0</v>
      </c>
      <c r="CB47">
        <f t="shared" si="142"/>
        <v>0</v>
      </c>
      <c r="CC47">
        <f t="shared" si="143"/>
        <v>0</v>
      </c>
      <c r="CD47">
        <f t="shared" si="144"/>
        <v>0</v>
      </c>
      <c r="CE47">
        <f t="shared" si="145"/>
        <v>0</v>
      </c>
      <c r="CF47">
        <f t="shared" si="146"/>
        <v>0</v>
      </c>
      <c r="CG47">
        <f t="shared" si="147"/>
        <v>0</v>
      </c>
      <c r="CH47">
        <f t="shared" si="148"/>
        <v>0</v>
      </c>
      <c r="CI47">
        <f t="shared" si="149"/>
        <v>0</v>
      </c>
      <c r="CJ47">
        <f t="shared" si="150"/>
        <v>0</v>
      </c>
      <c r="CK47">
        <f>ABS(CA24-$BV17)+1</f>
        <v>10</v>
      </c>
      <c r="CL47">
        <f t="shared" ref="CL47:CT52" si="155">ABS(CB24-$BV17)+1</f>
        <v>10</v>
      </c>
      <c r="CM47">
        <f t="shared" si="155"/>
        <v>10</v>
      </c>
      <c r="CN47">
        <f t="shared" si="155"/>
        <v>10</v>
      </c>
      <c r="CO47">
        <f t="shared" si="155"/>
        <v>10</v>
      </c>
      <c r="CP47">
        <f t="shared" si="155"/>
        <v>10</v>
      </c>
      <c r="CQ47">
        <f t="shared" si="155"/>
        <v>10</v>
      </c>
      <c r="CR47">
        <f t="shared" si="155"/>
        <v>10</v>
      </c>
      <c r="CS47">
        <f t="shared" si="155"/>
        <v>10</v>
      </c>
      <c r="CT47">
        <f t="shared" si="155"/>
        <v>10</v>
      </c>
      <c r="CU47">
        <f>AVERAGE(CK47:CT47)</f>
        <v>10</v>
      </c>
      <c r="CV47">
        <f>+CK47-$CU47</f>
        <v>0</v>
      </c>
      <c r="CW47">
        <f t="shared" ref="CW47:CW52" si="156">+CL47-$CU47</f>
        <v>0</v>
      </c>
      <c r="CX47">
        <f t="shared" ref="CX47:CX52" si="157">+CM47-$CU47</f>
        <v>0</v>
      </c>
      <c r="CY47">
        <f t="shared" ref="CY47:CY52" si="158">+CN47-$CU47</f>
        <v>0</v>
      </c>
      <c r="CZ47">
        <f t="shared" ref="CZ47:CZ52" si="159">+CO47-$CU47</f>
        <v>0</v>
      </c>
      <c r="DA47">
        <f t="shared" ref="DA47:DA52" si="160">+CP47-$CU47</f>
        <v>0</v>
      </c>
      <c r="DB47">
        <f t="shared" ref="DB47:DB52" si="161">+CQ47-$CU47</f>
        <v>0</v>
      </c>
      <c r="DC47">
        <f t="shared" ref="DC47:DC52" si="162">+CR47-$CU47</f>
        <v>0</v>
      </c>
      <c r="DD47">
        <f t="shared" ref="DD47:DD52" si="163">+CS47-$CU47</f>
        <v>0</v>
      </c>
      <c r="DE47">
        <f t="shared" ref="DE47:DE52" si="164">+CT47-$CU47</f>
        <v>0</v>
      </c>
      <c r="DF47" t="str">
        <f t="shared" ref="DF47:DO52" si="165">IF(DF$15=1,LOOKUP(CK47,swotrev),"")</f>
        <v/>
      </c>
      <c r="DG47" t="str">
        <f t="shared" si="165"/>
        <v/>
      </c>
      <c r="DH47" t="str">
        <f t="shared" si="165"/>
        <v/>
      </c>
      <c r="DI47" t="str">
        <f t="shared" si="165"/>
        <v/>
      </c>
      <c r="DJ47" t="str">
        <f t="shared" si="165"/>
        <v/>
      </c>
      <c r="DK47" t="str">
        <f t="shared" si="165"/>
        <v/>
      </c>
      <c r="DL47" t="str">
        <f t="shared" si="165"/>
        <v/>
      </c>
      <c r="DM47" t="str">
        <f t="shared" si="165"/>
        <v/>
      </c>
      <c r="DN47" t="str">
        <f t="shared" si="165"/>
        <v/>
      </c>
      <c r="DO47" t="str">
        <f t="shared" si="165"/>
        <v/>
      </c>
    </row>
    <row r="48" spans="3:119" x14ac:dyDescent="0.25">
      <c r="C48">
        <f>+DECISIONS!C58</f>
        <v>0</v>
      </c>
      <c r="D48" t="str">
        <f>+DECISIONS!D58</f>
        <v>Customer Relationship</v>
      </c>
      <c r="E48">
        <f>+DECISIONS!E58</f>
        <v>0</v>
      </c>
      <c r="F48">
        <f>+DECISIONS!F58</f>
        <v>0</v>
      </c>
      <c r="G48">
        <f>+DECISIONS!G58</f>
        <v>0</v>
      </c>
      <c r="H48">
        <f>+DECISIONS!H58</f>
        <v>0</v>
      </c>
      <c r="I48">
        <f>+DECISIONS!I58</f>
        <v>0</v>
      </c>
      <c r="J48">
        <f>+DECISIONS!J58</f>
        <v>0</v>
      </c>
      <c r="K48">
        <f>+DECISIONS!K58</f>
        <v>0</v>
      </c>
      <c r="L48">
        <f>+DECISIONS!L58</f>
        <v>0</v>
      </c>
      <c r="M48">
        <f>+DECISIONS!M58</f>
        <v>0</v>
      </c>
      <c r="N48">
        <f>+DECISIONS!N58</f>
        <v>0</v>
      </c>
      <c r="O48" t="str">
        <f t="shared" si="141"/>
        <v/>
      </c>
      <c r="V48" s="71"/>
      <c r="X48" s="5">
        <f>+$E$3</f>
        <v>10</v>
      </c>
      <c r="Y48">
        <f>IF($X48+0.1&gt;Y52,1,0)</f>
        <v>1</v>
      </c>
      <c r="Z48">
        <f t="shared" ref="Z48:AH48" si="166">IF($X48+0.1&gt;Z52,1,0)</f>
        <v>1</v>
      </c>
      <c r="AA48">
        <f t="shared" si="166"/>
        <v>1</v>
      </c>
      <c r="AB48">
        <f t="shared" si="166"/>
        <v>1</v>
      </c>
      <c r="AC48">
        <f t="shared" si="166"/>
        <v>1</v>
      </c>
      <c r="AD48">
        <f t="shared" si="166"/>
        <v>1</v>
      </c>
      <c r="AE48">
        <f t="shared" si="166"/>
        <v>1</v>
      </c>
      <c r="AF48">
        <f t="shared" si="166"/>
        <v>1</v>
      </c>
      <c r="AG48">
        <f t="shared" si="166"/>
        <v>1</v>
      </c>
      <c r="AH48">
        <f t="shared" si="166"/>
        <v>1</v>
      </c>
      <c r="AI48" t="s">
        <v>70</v>
      </c>
      <c r="AJ48" s="75" t="e">
        <f>+AJ40-AJ43*AJ36</f>
        <v>#DIV/0!</v>
      </c>
      <c r="AK48" s="75" t="e">
        <f t="shared" ref="AK48:AS48" si="167">+AK40-AK43*AK36</f>
        <v>#DIV/0!</v>
      </c>
      <c r="AL48" s="75" t="e">
        <f t="shared" si="167"/>
        <v>#DIV/0!</v>
      </c>
      <c r="AM48" s="75" t="e">
        <f t="shared" si="167"/>
        <v>#DIV/0!</v>
      </c>
      <c r="AN48" s="75" t="e">
        <f t="shared" si="167"/>
        <v>#DIV/0!</v>
      </c>
      <c r="AO48" s="75" t="e">
        <f t="shared" si="167"/>
        <v>#DIV/0!</v>
      </c>
      <c r="AP48" s="75" t="e">
        <f t="shared" si="167"/>
        <v>#DIV/0!</v>
      </c>
      <c r="AQ48" s="75" t="e">
        <f t="shared" si="167"/>
        <v>#DIV/0!</v>
      </c>
      <c r="AR48" s="75" t="e">
        <f t="shared" si="167"/>
        <v>#DIV/0!</v>
      </c>
      <c r="AS48" s="75" t="e">
        <f t="shared" si="167"/>
        <v>#DIV/0!</v>
      </c>
      <c r="AU48" s="72"/>
      <c r="AW48" s="67" t="e">
        <f t="shared" ref="AW48:BF48" si="168">+AJ75*AJ68</f>
        <v>#DIV/0!</v>
      </c>
      <c r="AX48" s="67" t="e">
        <f t="shared" si="168"/>
        <v>#DIV/0!</v>
      </c>
      <c r="AY48" s="67" t="e">
        <f t="shared" si="168"/>
        <v>#DIV/0!</v>
      </c>
      <c r="AZ48" s="67" t="e">
        <f t="shared" si="168"/>
        <v>#DIV/0!</v>
      </c>
      <c r="BA48" s="67" t="e">
        <f t="shared" si="168"/>
        <v>#DIV/0!</v>
      </c>
      <c r="BB48" s="67" t="e">
        <f t="shared" si="168"/>
        <v>#DIV/0!</v>
      </c>
      <c r="BC48" s="67" t="e">
        <f t="shared" si="168"/>
        <v>#DIV/0!</v>
      </c>
      <c r="BD48" s="67" t="e">
        <f t="shared" si="168"/>
        <v>#DIV/0!</v>
      </c>
      <c r="BE48" s="67" t="e">
        <f t="shared" si="168"/>
        <v>#DIV/0!</v>
      </c>
      <c r="BF48" s="67" t="e">
        <f t="shared" si="168"/>
        <v>#DIV/0!</v>
      </c>
      <c r="CA48">
        <f t="shared" si="153"/>
        <v>0</v>
      </c>
      <c r="CB48">
        <f t="shared" si="142"/>
        <v>0</v>
      </c>
      <c r="CC48">
        <f t="shared" si="143"/>
        <v>0</v>
      </c>
      <c r="CD48">
        <f t="shared" si="144"/>
        <v>0</v>
      </c>
      <c r="CE48">
        <f t="shared" si="145"/>
        <v>0</v>
      </c>
      <c r="CF48">
        <f t="shared" si="146"/>
        <v>0</v>
      </c>
      <c r="CG48">
        <f t="shared" si="147"/>
        <v>0</v>
      </c>
      <c r="CH48">
        <f t="shared" si="148"/>
        <v>0</v>
      </c>
      <c r="CI48">
        <f t="shared" si="149"/>
        <v>0</v>
      </c>
      <c r="CJ48">
        <f t="shared" si="150"/>
        <v>0</v>
      </c>
      <c r="CK48">
        <f t="shared" ref="CK48:CK52" si="169">ABS(CA25-$BV18)+1</f>
        <v>4</v>
      </c>
      <c r="CL48">
        <f t="shared" si="155"/>
        <v>4</v>
      </c>
      <c r="CM48">
        <f t="shared" si="155"/>
        <v>4</v>
      </c>
      <c r="CN48">
        <f t="shared" si="155"/>
        <v>4</v>
      </c>
      <c r="CO48">
        <f t="shared" si="155"/>
        <v>4</v>
      </c>
      <c r="CP48">
        <f t="shared" si="155"/>
        <v>4</v>
      </c>
      <c r="CQ48">
        <f t="shared" si="155"/>
        <v>4</v>
      </c>
      <c r="CR48">
        <f t="shared" si="155"/>
        <v>4</v>
      </c>
      <c r="CS48">
        <f t="shared" si="155"/>
        <v>4</v>
      </c>
      <c r="CT48">
        <f t="shared" si="155"/>
        <v>4</v>
      </c>
      <c r="CU48">
        <f t="shared" ref="CU48:CU52" si="170">AVERAGE(CK48:CT48)</f>
        <v>4</v>
      </c>
      <c r="CV48">
        <f t="shared" ref="CV48:CV52" si="171">+CK48-$CU48</f>
        <v>0</v>
      </c>
      <c r="CW48">
        <f t="shared" si="156"/>
        <v>0</v>
      </c>
      <c r="CX48">
        <f t="shared" si="157"/>
        <v>0</v>
      </c>
      <c r="CY48">
        <f t="shared" si="158"/>
        <v>0</v>
      </c>
      <c r="CZ48">
        <f t="shared" si="159"/>
        <v>0</v>
      </c>
      <c r="DA48">
        <f t="shared" si="160"/>
        <v>0</v>
      </c>
      <c r="DB48">
        <f t="shared" si="161"/>
        <v>0</v>
      </c>
      <c r="DC48">
        <f t="shared" si="162"/>
        <v>0</v>
      </c>
      <c r="DD48">
        <f t="shared" si="163"/>
        <v>0</v>
      </c>
      <c r="DE48">
        <f t="shared" si="164"/>
        <v>0</v>
      </c>
      <c r="DF48" t="str">
        <f t="shared" si="165"/>
        <v/>
      </c>
      <c r="DG48" t="str">
        <f t="shared" si="165"/>
        <v/>
      </c>
      <c r="DH48" t="str">
        <f t="shared" si="165"/>
        <v/>
      </c>
      <c r="DI48" t="str">
        <f t="shared" si="165"/>
        <v/>
      </c>
      <c r="DJ48" t="str">
        <f t="shared" si="165"/>
        <v/>
      </c>
      <c r="DK48" t="str">
        <f t="shared" si="165"/>
        <v/>
      </c>
      <c r="DL48" t="str">
        <f t="shared" si="165"/>
        <v/>
      </c>
      <c r="DM48" t="str">
        <f t="shared" si="165"/>
        <v/>
      </c>
      <c r="DN48" t="str">
        <f t="shared" si="165"/>
        <v/>
      </c>
      <c r="DO48" t="str">
        <f t="shared" si="165"/>
        <v/>
      </c>
    </row>
    <row r="49" spans="3:119" ht="15.75" thickBot="1" x14ac:dyDescent="0.3">
      <c r="C49">
        <f>+DECISIONS!C59</f>
        <v>0</v>
      </c>
      <c r="D49" t="str">
        <f>+DECISIONS!D59</f>
        <v>Price/Profit Margin</v>
      </c>
      <c r="E49">
        <f>+DECISIONS!E59</f>
        <v>0</v>
      </c>
      <c r="F49">
        <f>+DECISIONS!F59</f>
        <v>0</v>
      </c>
      <c r="G49">
        <f>+DECISIONS!G59</f>
        <v>0</v>
      </c>
      <c r="H49">
        <f>+DECISIONS!H59</f>
        <v>0</v>
      </c>
      <c r="I49">
        <f>+DECISIONS!I59</f>
        <v>0</v>
      </c>
      <c r="J49">
        <f>+DECISIONS!J59</f>
        <v>0</v>
      </c>
      <c r="K49">
        <f>+DECISIONS!K59</f>
        <v>0</v>
      </c>
      <c r="L49">
        <f>+DECISIONS!L59</f>
        <v>0</v>
      </c>
      <c r="M49">
        <f>+DECISIONS!M59</f>
        <v>0</v>
      </c>
      <c r="N49">
        <f>+DECISIONS!N59</f>
        <v>0</v>
      </c>
      <c r="O49" t="str">
        <f t="shared" si="141"/>
        <v/>
      </c>
      <c r="V49" s="77"/>
      <c r="W49" s="78"/>
      <c r="Y49">
        <f>MIN(E16:E21,1)</f>
        <v>0</v>
      </c>
      <c r="Z49">
        <f t="shared" ref="Z49:AH49" si="172">MIN(F16:F21,1)</f>
        <v>0</v>
      </c>
      <c r="AA49">
        <f t="shared" si="172"/>
        <v>0</v>
      </c>
      <c r="AB49">
        <f t="shared" si="172"/>
        <v>0</v>
      </c>
      <c r="AC49">
        <f t="shared" si="172"/>
        <v>0</v>
      </c>
      <c r="AD49">
        <f t="shared" si="172"/>
        <v>0</v>
      </c>
      <c r="AE49">
        <f t="shared" si="172"/>
        <v>0</v>
      </c>
      <c r="AF49">
        <f t="shared" si="172"/>
        <v>0</v>
      </c>
      <c r="AG49">
        <f t="shared" si="172"/>
        <v>0</v>
      </c>
      <c r="AH49">
        <f t="shared" si="172"/>
        <v>0</v>
      </c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9"/>
      <c r="AW49" s="67" t="e">
        <f t="shared" ref="AW49:BF49" si="173">+AJ78</f>
        <v>#DIV/0!</v>
      </c>
      <c r="AX49" s="67" t="e">
        <f t="shared" si="173"/>
        <v>#DIV/0!</v>
      </c>
      <c r="AY49" s="67" t="e">
        <f t="shared" si="173"/>
        <v>#DIV/0!</v>
      </c>
      <c r="AZ49" s="67" t="e">
        <f t="shared" si="173"/>
        <v>#DIV/0!</v>
      </c>
      <c r="BA49" s="67" t="e">
        <f t="shared" si="173"/>
        <v>#DIV/0!</v>
      </c>
      <c r="BB49" s="67" t="e">
        <f t="shared" si="173"/>
        <v>#DIV/0!</v>
      </c>
      <c r="BC49" s="67" t="e">
        <f t="shared" si="173"/>
        <v>#DIV/0!</v>
      </c>
      <c r="BD49" s="67" t="e">
        <f t="shared" si="173"/>
        <v>#DIV/0!</v>
      </c>
      <c r="BE49" s="67" t="e">
        <f t="shared" si="173"/>
        <v>#DIV/0!</v>
      </c>
      <c r="BF49" s="67" t="e">
        <f t="shared" si="173"/>
        <v>#DIV/0!</v>
      </c>
      <c r="CA49">
        <f t="shared" si="153"/>
        <v>0</v>
      </c>
      <c r="CB49">
        <f t="shared" si="142"/>
        <v>0</v>
      </c>
      <c r="CC49">
        <f t="shared" si="143"/>
        <v>0</v>
      </c>
      <c r="CD49">
        <f t="shared" si="144"/>
        <v>0</v>
      </c>
      <c r="CE49">
        <f t="shared" si="145"/>
        <v>0</v>
      </c>
      <c r="CF49">
        <f t="shared" si="146"/>
        <v>0</v>
      </c>
      <c r="CG49">
        <f t="shared" si="147"/>
        <v>0</v>
      </c>
      <c r="CH49">
        <f t="shared" si="148"/>
        <v>0</v>
      </c>
      <c r="CI49">
        <f t="shared" si="149"/>
        <v>0</v>
      </c>
      <c r="CJ49">
        <f t="shared" si="150"/>
        <v>0</v>
      </c>
      <c r="CK49">
        <f t="shared" si="169"/>
        <v>4</v>
      </c>
      <c r="CL49">
        <f t="shared" si="155"/>
        <v>4</v>
      </c>
      <c r="CM49">
        <f t="shared" si="155"/>
        <v>4</v>
      </c>
      <c r="CN49">
        <f t="shared" si="155"/>
        <v>4</v>
      </c>
      <c r="CO49">
        <f t="shared" si="155"/>
        <v>4</v>
      </c>
      <c r="CP49">
        <f t="shared" si="155"/>
        <v>4</v>
      </c>
      <c r="CQ49">
        <f t="shared" si="155"/>
        <v>4</v>
      </c>
      <c r="CR49">
        <f t="shared" si="155"/>
        <v>4</v>
      </c>
      <c r="CS49">
        <f t="shared" si="155"/>
        <v>4</v>
      </c>
      <c r="CT49">
        <f t="shared" si="155"/>
        <v>4</v>
      </c>
      <c r="CU49">
        <f t="shared" si="170"/>
        <v>4</v>
      </c>
      <c r="CV49">
        <f t="shared" si="171"/>
        <v>0</v>
      </c>
      <c r="CW49">
        <f t="shared" si="156"/>
        <v>0</v>
      </c>
      <c r="CX49">
        <f t="shared" si="157"/>
        <v>0</v>
      </c>
      <c r="CY49">
        <f t="shared" si="158"/>
        <v>0</v>
      </c>
      <c r="CZ49">
        <f t="shared" si="159"/>
        <v>0</v>
      </c>
      <c r="DA49">
        <f t="shared" si="160"/>
        <v>0</v>
      </c>
      <c r="DB49">
        <f t="shared" si="161"/>
        <v>0</v>
      </c>
      <c r="DC49">
        <f t="shared" si="162"/>
        <v>0</v>
      </c>
      <c r="DD49">
        <f t="shared" si="163"/>
        <v>0</v>
      </c>
      <c r="DE49">
        <f t="shared" si="164"/>
        <v>0</v>
      </c>
      <c r="DF49" t="str">
        <f t="shared" si="165"/>
        <v/>
      </c>
      <c r="DG49" t="str">
        <f t="shared" si="165"/>
        <v/>
      </c>
      <c r="DH49" t="str">
        <f t="shared" si="165"/>
        <v/>
      </c>
      <c r="DI49" t="str">
        <f t="shared" si="165"/>
        <v/>
      </c>
      <c r="DJ49" t="str">
        <f t="shared" si="165"/>
        <v/>
      </c>
      <c r="DK49" t="str">
        <f t="shared" si="165"/>
        <v/>
      </c>
      <c r="DL49" t="str">
        <f t="shared" si="165"/>
        <v/>
      </c>
      <c r="DM49" t="str">
        <f t="shared" si="165"/>
        <v/>
      </c>
      <c r="DN49" t="str">
        <f t="shared" si="165"/>
        <v/>
      </c>
      <c r="DO49" t="str">
        <f t="shared" si="165"/>
        <v/>
      </c>
    </row>
    <row r="50" spans="3:119" x14ac:dyDescent="0.25">
      <c r="C50" t="str">
        <f>+DECISIONS!C61</f>
        <v>Round 7</v>
      </c>
      <c r="D50" t="str">
        <f>+DECISIONS!D61</f>
        <v>ATTRIBUTES</v>
      </c>
      <c r="E50" t="str">
        <f>+DECISIONS!E61</f>
        <v>Team 1</v>
      </c>
      <c r="F50" t="str">
        <f>+DECISIONS!F61</f>
        <v>Team 2</v>
      </c>
      <c r="G50" t="str">
        <f>+DECISIONS!G61</f>
        <v>Team 3</v>
      </c>
      <c r="H50" t="str">
        <f>+DECISIONS!H61</f>
        <v>Team 4</v>
      </c>
      <c r="I50" t="str">
        <f>+DECISIONS!I61</f>
        <v>Team 5</v>
      </c>
      <c r="J50" t="str">
        <f>+DECISIONS!J61</f>
        <v>Team 6</v>
      </c>
      <c r="K50" t="str">
        <f>+DECISIONS!K61</f>
        <v>Team 7</v>
      </c>
      <c r="L50" t="str">
        <f>+DECISIONS!L61</f>
        <v>Team 8</v>
      </c>
      <c r="M50" t="str">
        <f>+DECISIONS!M61</f>
        <v>Team 9</v>
      </c>
      <c r="N50" t="str">
        <f>+DECISIONS!N61</f>
        <v>Team 10</v>
      </c>
      <c r="V50" s="68"/>
      <c r="W50" s="69"/>
      <c r="X50" s="184">
        <f>E35</f>
        <v>0</v>
      </c>
      <c r="Y50" s="184">
        <f>+Y49*Y48</f>
        <v>0</v>
      </c>
      <c r="Z50" s="184">
        <f t="shared" ref="Z50" si="174">+Z49*Z48</f>
        <v>0</v>
      </c>
      <c r="AA50" s="184">
        <f t="shared" ref="AA50" si="175">+AA49*AA48</f>
        <v>0</v>
      </c>
      <c r="AB50" s="184">
        <f t="shared" ref="AB50" si="176">+AB49*AB48</f>
        <v>0</v>
      </c>
      <c r="AC50" s="184">
        <f t="shared" ref="AC50" si="177">+AC49*AC48</f>
        <v>0</v>
      </c>
      <c r="AD50" s="184">
        <f t="shared" ref="AD50" si="178">+AD49*AD48</f>
        <v>0</v>
      </c>
      <c r="AE50" s="184">
        <f t="shared" ref="AE50" si="179">+AE49*AE48</f>
        <v>0</v>
      </c>
      <c r="AF50" s="184">
        <f t="shared" ref="AF50" si="180">+AF49*AF48</f>
        <v>0</v>
      </c>
      <c r="AG50" s="184">
        <f t="shared" ref="AG50" si="181">+AG49*AG48</f>
        <v>0</v>
      </c>
      <c r="AH50" s="184">
        <f t="shared" ref="AH50" si="182">+AH49*AH48</f>
        <v>0</v>
      </c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70"/>
      <c r="CA50">
        <f t="shared" si="153"/>
        <v>0</v>
      </c>
      <c r="CB50">
        <f t="shared" si="142"/>
        <v>0</v>
      </c>
      <c r="CC50">
        <f t="shared" si="143"/>
        <v>0</v>
      </c>
      <c r="CD50">
        <f t="shared" si="144"/>
        <v>0</v>
      </c>
      <c r="CE50">
        <f t="shared" si="145"/>
        <v>0</v>
      </c>
      <c r="CF50">
        <f t="shared" si="146"/>
        <v>0</v>
      </c>
      <c r="CG50">
        <f t="shared" si="147"/>
        <v>0</v>
      </c>
      <c r="CH50">
        <f t="shared" si="148"/>
        <v>0</v>
      </c>
      <c r="CI50">
        <f t="shared" si="149"/>
        <v>0</v>
      </c>
      <c r="CJ50">
        <f t="shared" si="150"/>
        <v>0</v>
      </c>
      <c r="CK50">
        <f t="shared" si="169"/>
        <v>9</v>
      </c>
      <c r="CL50">
        <f t="shared" si="155"/>
        <v>9</v>
      </c>
      <c r="CM50">
        <f t="shared" si="155"/>
        <v>9</v>
      </c>
      <c r="CN50">
        <f t="shared" si="155"/>
        <v>9</v>
      </c>
      <c r="CO50">
        <f t="shared" si="155"/>
        <v>9</v>
      </c>
      <c r="CP50">
        <f t="shared" si="155"/>
        <v>9</v>
      </c>
      <c r="CQ50">
        <f t="shared" si="155"/>
        <v>9</v>
      </c>
      <c r="CR50">
        <f t="shared" si="155"/>
        <v>9</v>
      </c>
      <c r="CS50">
        <f t="shared" si="155"/>
        <v>9</v>
      </c>
      <c r="CT50">
        <f t="shared" si="155"/>
        <v>9</v>
      </c>
      <c r="CU50">
        <f t="shared" si="170"/>
        <v>9</v>
      </c>
      <c r="CV50">
        <f t="shared" si="171"/>
        <v>0</v>
      </c>
      <c r="CW50">
        <f t="shared" si="156"/>
        <v>0</v>
      </c>
      <c r="CX50">
        <f t="shared" si="157"/>
        <v>0</v>
      </c>
      <c r="CY50">
        <f t="shared" si="158"/>
        <v>0</v>
      </c>
      <c r="CZ50">
        <f t="shared" si="159"/>
        <v>0</v>
      </c>
      <c r="DA50">
        <f t="shared" si="160"/>
        <v>0</v>
      </c>
      <c r="DB50">
        <f t="shared" si="161"/>
        <v>0</v>
      </c>
      <c r="DC50">
        <f t="shared" si="162"/>
        <v>0</v>
      </c>
      <c r="DD50">
        <f t="shared" si="163"/>
        <v>0</v>
      </c>
      <c r="DE50">
        <f t="shared" si="164"/>
        <v>0</v>
      </c>
      <c r="DF50" t="str">
        <f t="shared" si="165"/>
        <v/>
      </c>
      <c r="DG50" t="str">
        <f t="shared" si="165"/>
        <v/>
      </c>
      <c r="DH50" t="str">
        <f t="shared" si="165"/>
        <v/>
      </c>
      <c r="DI50" t="str">
        <f t="shared" si="165"/>
        <v/>
      </c>
      <c r="DJ50" t="str">
        <f t="shared" si="165"/>
        <v/>
      </c>
      <c r="DK50" t="str">
        <f t="shared" si="165"/>
        <v/>
      </c>
      <c r="DL50" t="str">
        <f t="shared" si="165"/>
        <v/>
      </c>
      <c r="DM50" t="str">
        <f t="shared" si="165"/>
        <v/>
      </c>
      <c r="DN50" t="str">
        <f t="shared" si="165"/>
        <v/>
      </c>
      <c r="DO50" t="str">
        <f t="shared" si="165"/>
        <v/>
      </c>
    </row>
    <row r="51" spans="3:119" x14ac:dyDescent="0.25">
      <c r="C51">
        <f>+DECISIONS!C62</f>
        <v>0</v>
      </c>
      <c r="D51" t="str">
        <f>+DECISIONS!D62</f>
        <v>Brand Trust</v>
      </c>
      <c r="E51">
        <f>+DECISIONS!E62</f>
        <v>0</v>
      </c>
      <c r="F51">
        <f>+DECISIONS!F62</f>
        <v>0</v>
      </c>
      <c r="G51">
        <f>+DECISIONS!G62</f>
        <v>0</v>
      </c>
      <c r="H51">
        <f>+DECISIONS!H62</f>
        <v>0</v>
      </c>
      <c r="I51">
        <f>+DECISIONS!I62</f>
        <v>0</v>
      </c>
      <c r="J51">
        <f>+DECISIONS!J62</f>
        <v>0</v>
      </c>
      <c r="K51">
        <f>+DECISIONS!K62</f>
        <v>0</v>
      </c>
      <c r="L51">
        <f>+DECISIONS!L62</f>
        <v>0</v>
      </c>
      <c r="M51">
        <f>+DECISIONS!M62</f>
        <v>0</v>
      </c>
      <c r="N51">
        <f>+DECISIONS!N62</f>
        <v>0</v>
      </c>
      <c r="O51" t="str">
        <f>IFERROR(AVERAGEIF(E51:N51,"&gt;0"),"")</f>
        <v/>
      </c>
      <c r="V51" s="71"/>
      <c r="X51" s="212" t="s">
        <v>21</v>
      </c>
      <c r="Y51" s="212"/>
      <c r="Z51" s="212"/>
      <c r="AA51" s="212"/>
      <c r="AB51" s="212"/>
      <c r="AC51" s="212"/>
      <c r="AD51" s="212" t="s">
        <v>25</v>
      </c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3"/>
      <c r="AP51" s="3"/>
      <c r="AQ51" s="3"/>
      <c r="AR51" s="3"/>
      <c r="AS51" s="3"/>
      <c r="AT51" s="3"/>
      <c r="AU51" s="72"/>
      <c r="BZ51" t="s">
        <v>76</v>
      </c>
      <c r="CA51">
        <v>1</v>
      </c>
      <c r="CB51">
        <v>2</v>
      </c>
      <c r="CC51">
        <v>3</v>
      </c>
      <c r="CD51">
        <v>4</v>
      </c>
      <c r="CE51">
        <v>5</v>
      </c>
      <c r="CF51">
        <v>6</v>
      </c>
      <c r="CG51">
        <v>7</v>
      </c>
      <c r="CH51">
        <v>8</v>
      </c>
      <c r="CI51">
        <v>9</v>
      </c>
      <c r="CJ51">
        <v>10</v>
      </c>
      <c r="CK51">
        <f t="shared" si="169"/>
        <v>4</v>
      </c>
      <c r="CL51">
        <f t="shared" si="155"/>
        <v>4</v>
      </c>
      <c r="CM51">
        <f t="shared" si="155"/>
        <v>4</v>
      </c>
      <c r="CN51">
        <f t="shared" si="155"/>
        <v>4</v>
      </c>
      <c r="CO51">
        <f t="shared" si="155"/>
        <v>4</v>
      </c>
      <c r="CP51">
        <f t="shared" si="155"/>
        <v>4</v>
      </c>
      <c r="CQ51">
        <f t="shared" si="155"/>
        <v>4</v>
      </c>
      <c r="CR51">
        <f t="shared" si="155"/>
        <v>4</v>
      </c>
      <c r="CS51">
        <f t="shared" si="155"/>
        <v>4</v>
      </c>
      <c r="CT51">
        <f t="shared" si="155"/>
        <v>4</v>
      </c>
      <c r="CU51">
        <f t="shared" si="170"/>
        <v>4</v>
      </c>
      <c r="CV51">
        <f t="shared" si="171"/>
        <v>0</v>
      </c>
      <c r="CW51">
        <f t="shared" si="156"/>
        <v>0</v>
      </c>
      <c r="CX51">
        <f t="shared" si="157"/>
        <v>0</v>
      </c>
      <c r="CY51">
        <f t="shared" si="158"/>
        <v>0</v>
      </c>
      <c r="CZ51">
        <f t="shared" si="159"/>
        <v>0</v>
      </c>
      <c r="DA51">
        <f t="shared" si="160"/>
        <v>0</v>
      </c>
      <c r="DB51">
        <f t="shared" si="161"/>
        <v>0</v>
      </c>
      <c r="DC51">
        <f t="shared" si="162"/>
        <v>0</v>
      </c>
      <c r="DD51">
        <f t="shared" si="163"/>
        <v>0</v>
      </c>
      <c r="DE51">
        <f t="shared" si="164"/>
        <v>0</v>
      </c>
      <c r="DF51" t="str">
        <f t="shared" si="165"/>
        <v/>
      </c>
      <c r="DG51" t="str">
        <f t="shared" si="165"/>
        <v/>
      </c>
      <c r="DH51" t="str">
        <f t="shared" si="165"/>
        <v/>
      </c>
      <c r="DI51" t="str">
        <f t="shared" si="165"/>
        <v/>
      </c>
      <c r="DJ51" t="str">
        <f t="shared" si="165"/>
        <v/>
      </c>
      <c r="DK51" t="str">
        <f t="shared" si="165"/>
        <v/>
      </c>
      <c r="DL51" t="str">
        <f t="shared" si="165"/>
        <v/>
      </c>
      <c r="DM51" t="str">
        <f t="shared" si="165"/>
        <v/>
      </c>
      <c r="DN51" t="str">
        <f t="shared" si="165"/>
        <v/>
      </c>
      <c r="DO51" t="str">
        <f t="shared" si="165"/>
        <v/>
      </c>
    </row>
    <row r="52" spans="3:119" ht="15.75" thickBot="1" x14ac:dyDescent="0.3">
      <c r="C52">
        <f>+DECISIONS!C63</f>
        <v>0</v>
      </c>
      <c r="D52" t="str">
        <f>+DECISIONS!D63</f>
        <v>Customer Experience</v>
      </c>
      <c r="E52">
        <f>+DECISIONS!E63</f>
        <v>0</v>
      </c>
      <c r="F52">
        <f>+DECISIONS!F63</f>
        <v>0</v>
      </c>
      <c r="G52">
        <f>+DECISIONS!G63</f>
        <v>0</v>
      </c>
      <c r="H52">
        <f>+DECISIONS!H63</f>
        <v>0</v>
      </c>
      <c r="I52">
        <f>+DECISIONS!I63</f>
        <v>0</v>
      </c>
      <c r="J52">
        <f>+DECISIONS!J63</f>
        <v>0</v>
      </c>
      <c r="K52">
        <f>+DECISIONS!K63</f>
        <v>0</v>
      </c>
      <c r="L52">
        <f>+DECISIONS!L63</f>
        <v>0</v>
      </c>
      <c r="M52">
        <f>+DECISIONS!M63</f>
        <v>0</v>
      </c>
      <c r="N52">
        <f>+DECISIONS!N63</f>
        <v>0</v>
      </c>
      <c r="O52" t="str">
        <f t="shared" ref="O52:O56" si="183">IFERROR(AVERAGEIF(E52:N52,"&gt;0"),"")</f>
        <v/>
      </c>
      <c r="V52" s="71"/>
      <c r="X52" t="s">
        <v>71</v>
      </c>
      <c r="Y52" s="4">
        <v>1</v>
      </c>
      <c r="Z52" s="4">
        <v>2</v>
      </c>
      <c r="AA52" s="4">
        <v>3</v>
      </c>
      <c r="AB52" s="4">
        <v>4</v>
      </c>
      <c r="AC52" s="4">
        <v>5</v>
      </c>
      <c r="AD52" s="4">
        <v>6</v>
      </c>
      <c r="AE52" s="4">
        <v>7</v>
      </c>
      <c r="AF52" s="4">
        <v>8</v>
      </c>
      <c r="AG52" s="4">
        <v>9</v>
      </c>
      <c r="AH52" s="4">
        <v>10</v>
      </c>
      <c r="AI52" s="4" t="s">
        <v>62</v>
      </c>
      <c r="AJ52" s="4">
        <v>1</v>
      </c>
      <c r="AK52" s="4">
        <v>2</v>
      </c>
      <c r="AL52" s="4">
        <v>3</v>
      </c>
      <c r="AM52" s="4">
        <v>4</v>
      </c>
      <c r="AN52" s="4">
        <v>5</v>
      </c>
      <c r="AO52" s="4">
        <v>6</v>
      </c>
      <c r="AP52" s="4">
        <v>7</v>
      </c>
      <c r="AQ52" s="4">
        <v>8</v>
      </c>
      <c r="AR52" s="4">
        <v>9</v>
      </c>
      <c r="AS52" s="4">
        <v>10</v>
      </c>
      <c r="AT52" s="4"/>
      <c r="AU52" s="72"/>
      <c r="CA52">
        <f>+E44</f>
        <v>0</v>
      </c>
      <c r="CB52">
        <f t="shared" ref="CB52:CB57" si="184">+F44</f>
        <v>0</v>
      </c>
      <c r="CC52">
        <f t="shared" ref="CC52:CC57" si="185">+G44</f>
        <v>0</v>
      </c>
      <c r="CD52">
        <f t="shared" ref="CD52:CD57" si="186">+H44</f>
        <v>0</v>
      </c>
      <c r="CE52">
        <f t="shared" ref="CE52:CE57" si="187">+I44</f>
        <v>0</v>
      </c>
      <c r="CF52">
        <f t="shared" ref="CF52:CF57" si="188">+J44</f>
        <v>0</v>
      </c>
      <c r="CG52">
        <f t="shared" ref="CG52:CG57" si="189">+K44</f>
        <v>0</v>
      </c>
      <c r="CH52">
        <f t="shared" ref="CH52:CH57" si="190">+L44</f>
        <v>0</v>
      </c>
      <c r="CI52">
        <f t="shared" ref="CI52:CI57" si="191">+M44</f>
        <v>0</v>
      </c>
      <c r="CJ52">
        <f t="shared" ref="CJ52:CJ57" si="192">+N44</f>
        <v>0</v>
      </c>
      <c r="CK52">
        <f t="shared" si="169"/>
        <v>7</v>
      </c>
      <c r="CL52">
        <f t="shared" si="155"/>
        <v>7</v>
      </c>
      <c r="CM52">
        <f t="shared" si="155"/>
        <v>7</v>
      </c>
      <c r="CN52">
        <f t="shared" si="155"/>
        <v>7</v>
      </c>
      <c r="CO52">
        <f t="shared" si="155"/>
        <v>7</v>
      </c>
      <c r="CP52">
        <f t="shared" si="155"/>
        <v>7</v>
      </c>
      <c r="CQ52">
        <f t="shared" si="155"/>
        <v>7</v>
      </c>
      <c r="CR52">
        <f t="shared" si="155"/>
        <v>7</v>
      </c>
      <c r="CS52">
        <f t="shared" si="155"/>
        <v>7</v>
      </c>
      <c r="CT52">
        <f t="shared" si="155"/>
        <v>7</v>
      </c>
      <c r="CU52">
        <f t="shared" si="170"/>
        <v>7</v>
      </c>
      <c r="CV52">
        <f t="shared" si="171"/>
        <v>0</v>
      </c>
      <c r="CW52">
        <f t="shared" si="156"/>
        <v>0</v>
      </c>
      <c r="CX52">
        <f t="shared" si="157"/>
        <v>0</v>
      </c>
      <c r="CY52">
        <f t="shared" si="158"/>
        <v>0</v>
      </c>
      <c r="CZ52">
        <f t="shared" si="159"/>
        <v>0</v>
      </c>
      <c r="DA52">
        <f t="shared" si="160"/>
        <v>0</v>
      </c>
      <c r="DB52">
        <f t="shared" si="161"/>
        <v>0</v>
      </c>
      <c r="DC52">
        <f t="shared" si="162"/>
        <v>0</v>
      </c>
      <c r="DD52">
        <f t="shared" si="163"/>
        <v>0</v>
      </c>
      <c r="DE52">
        <f t="shared" si="164"/>
        <v>0</v>
      </c>
      <c r="DF52" t="str">
        <f t="shared" si="165"/>
        <v/>
      </c>
      <c r="DG52" t="str">
        <f t="shared" si="165"/>
        <v/>
      </c>
      <c r="DH52" t="str">
        <f t="shared" si="165"/>
        <v/>
      </c>
      <c r="DI52" t="str">
        <f t="shared" si="165"/>
        <v/>
      </c>
      <c r="DJ52" t="str">
        <f t="shared" si="165"/>
        <v/>
      </c>
      <c r="DK52" t="str">
        <f t="shared" si="165"/>
        <v/>
      </c>
      <c r="DL52" t="str">
        <f t="shared" si="165"/>
        <v/>
      </c>
      <c r="DM52" t="str">
        <f t="shared" si="165"/>
        <v/>
      </c>
      <c r="DN52" t="str">
        <f t="shared" si="165"/>
        <v/>
      </c>
      <c r="DO52" t="str">
        <f t="shared" si="165"/>
        <v/>
      </c>
    </row>
    <row r="53" spans="3:119" x14ac:dyDescent="0.25">
      <c r="C53">
        <f>+DECISIONS!C64</f>
        <v>0</v>
      </c>
      <c r="D53" t="str">
        <f>+DECISIONS!D64</f>
        <v>Product Choice</v>
      </c>
      <c r="E53">
        <f>+DECISIONS!E64</f>
        <v>0</v>
      </c>
      <c r="F53">
        <f>+DECISIONS!F64</f>
        <v>0</v>
      </c>
      <c r="G53">
        <f>+DECISIONS!G64</f>
        <v>0</v>
      </c>
      <c r="H53">
        <f>+DECISIONS!H64</f>
        <v>0</v>
      </c>
      <c r="I53">
        <f>+DECISIONS!I64</f>
        <v>0</v>
      </c>
      <c r="J53">
        <f>+DECISIONS!J64</f>
        <v>0</v>
      </c>
      <c r="K53">
        <f>+DECISIONS!K64</f>
        <v>0</v>
      </c>
      <c r="L53">
        <f>+DECISIONS!L64</f>
        <v>0</v>
      </c>
      <c r="M53">
        <f>+DECISIONS!M64</f>
        <v>0</v>
      </c>
      <c r="N53">
        <f>+DECISIONS!N64</f>
        <v>0</v>
      </c>
      <c r="O53" t="str">
        <f t="shared" si="183"/>
        <v/>
      </c>
      <c r="V53" s="73">
        <v>0.25</v>
      </c>
      <c r="W53">
        <f>+W21</f>
        <v>10</v>
      </c>
      <c r="X53" s="3" t="s">
        <v>15</v>
      </c>
      <c r="Y53" s="59">
        <f t="shared" ref="Y53:AH53" si="193">(SUMXMY2(E$16:E$21,segment1)+3)*Y50</f>
        <v>0</v>
      </c>
      <c r="Z53" s="60">
        <f t="shared" si="193"/>
        <v>0</v>
      </c>
      <c r="AA53" s="60">
        <f t="shared" si="193"/>
        <v>0</v>
      </c>
      <c r="AB53" s="60">
        <f t="shared" si="193"/>
        <v>0</v>
      </c>
      <c r="AC53" s="60">
        <f t="shared" si="193"/>
        <v>0</v>
      </c>
      <c r="AD53" s="60">
        <f t="shared" si="193"/>
        <v>0</v>
      </c>
      <c r="AE53" s="60">
        <f t="shared" si="193"/>
        <v>0</v>
      </c>
      <c r="AF53" s="60">
        <f t="shared" si="193"/>
        <v>0</v>
      </c>
      <c r="AG53" s="60">
        <f t="shared" si="193"/>
        <v>0</v>
      </c>
      <c r="AH53" s="61">
        <f t="shared" si="193"/>
        <v>0</v>
      </c>
      <c r="AI53" s="185" t="e">
        <f>AVERAGEIF(Y53:AH53,"&gt;0")</f>
        <v>#DIV/0!</v>
      </c>
      <c r="AJ53" s="186">
        <f>IFERROR($AI53/Y53*$W$22,0)</f>
        <v>0</v>
      </c>
      <c r="AK53" s="186">
        <f t="shared" ref="AK53:AK56" si="194">IFERROR($AI53/Z53*$W$22,0)</f>
        <v>0</v>
      </c>
      <c r="AL53" s="186">
        <f t="shared" ref="AL53:AL56" si="195">IFERROR($AI53/AA53*$W$22,0)</f>
        <v>0</v>
      </c>
      <c r="AM53" s="186">
        <f t="shared" ref="AM53:AM56" si="196">IFERROR($AI53/AB53*$W$22,0)</f>
        <v>0</v>
      </c>
      <c r="AN53" s="186">
        <f t="shared" ref="AN53:AN56" si="197">IFERROR($AI53/AC53*$W$22,0)</f>
        <v>0</v>
      </c>
      <c r="AO53" s="186">
        <f t="shared" ref="AO53:AO56" si="198">IFERROR($AI53/AD53*$W$22,0)</f>
        <v>0</v>
      </c>
      <c r="AP53" s="186">
        <f t="shared" ref="AP53:AP56" si="199">IFERROR($AI53/AE53*$W$22,0)</f>
        <v>0</v>
      </c>
      <c r="AQ53" s="186">
        <f t="shared" ref="AQ53:AQ56" si="200">IFERROR($AI53/AF53*$W$22,0)</f>
        <v>0</v>
      </c>
      <c r="AR53" s="186">
        <f t="shared" ref="AR53:AR56" si="201">IFERROR($AI53/AG53*$W$22,0)</f>
        <v>0</v>
      </c>
      <c r="AS53" s="186">
        <f t="shared" ref="AS53:AS56" si="202">IFERROR($AI53/AH53*$W$22,0)</f>
        <v>0</v>
      </c>
      <c r="AT53" s="74">
        <f>SUM(AJ53:AS53)</f>
        <v>0</v>
      </c>
      <c r="AU53" s="80" t="e">
        <f>+AT$19/AT53</f>
        <v>#DIV/0!</v>
      </c>
      <c r="AW53" s="67" t="e">
        <f t="shared" ref="AW53:BF54" si="203">+AJ100</f>
        <v>#DIV/0!</v>
      </c>
      <c r="AX53" s="67" t="e">
        <f t="shared" si="203"/>
        <v>#DIV/0!</v>
      </c>
      <c r="AY53" s="67" t="e">
        <f t="shared" si="203"/>
        <v>#DIV/0!</v>
      </c>
      <c r="AZ53" s="67" t="e">
        <f t="shared" si="203"/>
        <v>#DIV/0!</v>
      </c>
      <c r="BA53" s="67" t="e">
        <f t="shared" si="203"/>
        <v>#DIV/0!</v>
      </c>
      <c r="BB53" s="67" t="e">
        <f t="shared" si="203"/>
        <v>#DIV/0!</v>
      </c>
      <c r="BC53" s="67" t="e">
        <f t="shared" si="203"/>
        <v>#DIV/0!</v>
      </c>
      <c r="BD53" s="67" t="e">
        <f t="shared" si="203"/>
        <v>#DIV/0!</v>
      </c>
      <c r="BE53" s="67" t="e">
        <f t="shared" si="203"/>
        <v>#DIV/0!</v>
      </c>
      <c r="BF53" s="67" t="e">
        <f t="shared" si="203"/>
        <v>#DIV/0!</v>
      </c>
      <c r="BG53" s="67"/>
      <c r="CA53">
        <f t="shared" ref="CA53:CA57" si="204">+E45</f>
        <v>0</v>
      </c>
      <c r="CB53">
        <f t="shared" si="184"/>
        <v>0</v>
      </c>
      <c r="CC53">
        <f t="shared" si="185"/>
        <v>0</v>
      </c>
      <c r="CD53">
        <f t="shared" si="186"/>
        <v>0</v>
      </c>
      <c r="CE53">
        <f t="shared" si="187"/>
        <v>0</v>
      </c>
      <c r="CF53">
        <f t="shared" si="188"/>
        <v>0</v>
      </c>
      <c r="CG53">
        <f t="shared" si="189"/>
        <v>0</v>
      </c>
      <c r="CH53">
        <f t="shared" si="190"/>
        <v>0</v>
      </c>
      <c r="CI53">
        <f t="shared" si="191"/>
        <v>0</v>
      </c>
      <c r="CJ53">
        <f t="shared" si="192"/>
        <v>0</v>
      </c>
    </row>
    <row r="54" spans="3:119" x14ac:dyDescent="0.25">
      <c r="C54">
        <f>+DECISIONS!C65</f>
        <v>0</v>
      </c>
      <c r="D54" t="str">
        <f>+DECISIONS!D65</f>
        <v>Channel Choice</v>
      </c>
      <c r="E54">
        <f>+DECISIONS!E65</f>
        <v>0</v>
      </c>
      <c r="F54">
        <f>+DECISIONS!F65</f>
        <v>0</v>
      </c>
      <c r="G54">
        <f>+DECISIONS!G65</f>
        <v>0</v>
      </c>
      <c r="H54">
        <f>+DECISIONS!H65</f>
        <v>0</v>
      </c>
      <c r="I54">
        <f>+DECISIONS!I65</f>
        <v>0</v>
      </c>
      <c r="J54">
        <f>+DECISIONS!J65</f>
        <v>0</v>
      </c>
      <c r="K54">
        <f>+DECISIONS!K65</f>
        <v>0</v>
      </c>
      <c r="L54">
        <f>+DECISIONS!L65</f>
        <v>0</v>
      </c>
      <c r="M54">
        <f>+DECISIONS!M65</f>
        <v>0</v>
      </c>
      <c r="N54">
        <f>+DECISIONS!N65</f>
        <v>0</v>
      </c>
      <c r="O54" t="str">
        <f t="shared" si="183"/>
        <v/>
      </c>
      <c r="V54" s="73">
        <v>0.25</v>
      </c>
      <c r="W54">
        <f>+W53/100</f>
        <v>0.1</v>
      </c>
      <c r="X54" s="3" t="s">
        <v>22</v>
      </c>
      <c r="Y54" s="62">
        <f t="shared" ref="Y54:AH54" si="205">(SUMXMY2(E$16:E$21,segment2)+3)*Y50</f>
        <v>0</v>
      </c>
      <c r="Z54" s="6">
        <f t="shared" si="205"/>
        <v>0</v>
      </c>
      <c r="AA54" s="6">
        <f t="shared" si="205"/>
        <v>0</v>
      </c>
      <c r="AB54" s="6">
        <f t="shared" si="205"/>
        <v>0</v>
      </c>
      <c r="AC54" s="6">
        <f t="shared" si="205"/>
        <v>0</v>
      </c>
      <c r="AD54" s="6">
        <f t="shared" si="205"/>
        <v>0</v>
      </c>
      <c r="AE54" s="6">
        <f t="shared" si="205"/>
        <v>0</v>
      </c>
      <c r="AF54" s="6">
        <f t="shared" si="205"/>
        <v>0</v>
      </c>
      <c r="AG54" s="6">
        <f t="shared" si="205"/>
        <v>0</v>
      </c>
      <c r="AH54" s="63">
        <f t="shared" si="205"/>
        <v>0</v>
      </c>
      <c r="AI54" s="185" t="e">
        <f t="shared" ref="AI54:AI56" si="206">AVERAGEIF(Y54:AH54,"&gt;0")</f>
        <v>#DIV/0!</v>
      </c>
      <c r="AJ54" s="186">
        <f t="shared" ref="AJ54:AJ56" si="207">IFERROR($AI54/Y54*$W$22,0)</f>
        <v>0</v>
      </c>
      <c r="AK54" s="186">
        <f t="shared" si="194"/>
        <v>0</v>
      </c>
      <c r="AL54" s="186">
        <f t="shared" si="195"/>
        <v>0</v>
      </c>
      <c r="AM54" s="186">
        <f t="shared" si="196"/>
        <v>0</v>
      </c>
      <c r="AN54" s="186">
        <f t="shared" si="197"/>
        <v>0</v>
      </c>
      <c r="AO54" s="186">
        <f t="shared" si="198"/>
        <v>0</v>
      </c>
      <c r="AP54" s="186">
        <f t="shared" si="199"/>
        <v>0</v>
      </c>
      <c r="AQ54" s="186">
        <f t="shared" si="200"/>
        <v>0</v>
      </c>
      <c r="AR54" s="186">
        <f t="shared" si="201"/>
        <v>0</v>
      </c>
      <c r="AS54" s="186">
        <f t="shared" si="202"/>
        <v>0</v>
      </c>
      <c r="AT54" s="74">
        <f t="shared" ref="AT54:AT56" si="208">SUM(AJ54:AS54)</f>
        <v>0</v>
      </c>
      <c r="AU54" s="80" t="e">
        <f t="shared" ref="AU54:AU56" si="209">+AT$19/AT54</f>
        <v>#DIV/0!</v>
      </c>
      <c r="AW54" s="82" t="e">
        <f t="shared" si="203"/>
        <v>#DIV/0!</v>
      </c>
      <c r="AX54" s="82" t="e">
        <f t="shared" si="203"/>
        <v>#DIV/0!</v>
      </c>
      <c r="AY54" s="82" t="e">
        <f t="shared" si="203"/>
        <v>#DIV/0!</v>
      </c>
      <c r="AZ54" s="82" t="e">
        <f t="shared" si="203"/>
        <v>#DIV/0!</v>
      </c>
      <c r="BA54" s="82" t="e">
        <f t="shared" si="203"/>
        <v>#DIV/0!</v>
      </c>
      <c r="BB54" s="82" t="e">
        <f t="shared" si="203"/>
        <v>#DIV/0!</v>
      </c>
      <c r="BC54" s="82" t="e">
        <f t="shared" si="203"/>
        <v>#DIV/0!</v>
      </c>
      <c r="BD54" s="82" t="e">
        <f t="shared" si="203"/>
        <v>#DIV/0!</v>
      </c>
      <c r="BE54" s="82" t="e">
        <f t="shared" si="203"/>
        <v>#DIV/0!</v>
      </c>
      <c r="BF54" s="82" t="e">
        <f t="shared" si="203"/>
        <v>#DIV/0!</v>
      </c>
      <c r="CA54">
        <f t="shared" si="204"/>
        <v>0</v>
      </c>
      <c r="CB54">
        <f t="shared" si="184"/>
        <v>0</v>
      </c>
      <c r="CC54">
        <f t="shared" si="185"/>
        <v>0</v>
      </c>
      <c r="CD54">
        <f t="shared" si="186"/>
        <v>0</v>
      </c>
      <c r="CE54">
        <f t="shared" si="187"/>
        <v>0</v>
      </c>
      <c r="CF54">
        <f t="shared" si="188"/>
        <v>0</v>
      </c>
      <c r="CG54">
        <f t="shared" si="189"/>
        <v>0</v>
      </c>
      <c r="CH54">
        <f t="shared" si="190"/>
        <v>0</v>
      </c>
      <c r="CI54">
        <f t="shared" si="191"/>
        <v>0</v>
      </c>
      <c r="CJ54">
        <f t="shared" si="192"/>
        <v>0</v>
      </c>
      <c r="CK54">
        <f>ABS(CA24-$BW17)+1</f>
        <v>9</v>
      </c>
      <c r="CL54">
        <f t="shared" ref="CL54:CT59" si="210">ABS(CB24-$BW17)+1</f>
        <v>9</v>
      </c>
      <c r="CM54">
        <f t="shared" si="210"/>
        <v>9</v>
      </c>
      <c r="CN54">
        <f t="shared" si="210"/>
        <v>9</v>
      </c>
      <c r="CO54">
        <f t="shared" si="210"/>
        <v>9</v>
      </c>
      <c r="CP54">
        <f t="shared" si="210"/>
        <v>9</v>
      </c>
      <c r="CQ54">
        <f t="shared" si="210"/>
        <v>9</v>
      </c>
      <c r="CR54">
        <f t="shared" si="210"/>
        <v>9</v>
      </c>
      <c r="CS54">
        <f t="shared" si="210"/>
        <v>9</v>
      </c>
      <c r="CT54">
        <f t="shared" si="210"/>
        <v>9</v>
      </c>
      <c r="CU54">
        <f>AVERAGE(CK54:CT54)</f>
        <v>9</v>
      </c>
      <c r="CV54">
        <f>+CK54-$CU54</f>
        <v>0</v>
      </c>
      <c r="CW54">
        <f t="shared" ref="CW54:CW59" si="211">+CL54-$CU54</f>
        <v>0</v>
      </c>
      <c r="CX54">
        <f t="shared" ref="CX54:CX59" si="212">+CM54-$CU54</f>
        <v>0</v>
      </c>
      <c r="CY54">
        <f t="shared" ref="CY54:CY59" si="213">+CN54-$CU54</f>
        <v>0</v>
      </c>
      <c r="CZ54">
        <f t="shared" ref="CZ54:CZ59" si="214">+CO54-$CU54</f>
        <v>0</v>
      </c>
      <c r="DA54">
        <f t="shared" ref="DA54:DA59" si="215">+CP54-$CU54</f>
        <v>0</v>
      </c>
      <c r="DB54">
        <f t="shared" ref="DB54:DB59" si="216">+CQ54-$CU54</f>
        <v>0</v>
      </c>
      <c r="DC54">
        <f t="shared" ref="DC54:DC59" si="217">+CR54-$CU54</f>
        <v>0</v>
      </c>
      <c r="DD54">
        <f t="shared" ref="DD54:DD59" si="218">+CS54-$CU54</f>
        <v>0</v>
      </c>
      <c r="DE54">
        <f t="shared" ref="DE54:DE59" si="219">+CT54-$CU54</f>
        <v>0</v>
      </c>
      <c r="DF54" t="str">
        <f t="shared" ref="DF54:DO59" si="220">IF(DF$15=1,LOOKUP(CK54,swotrev),"")</f>
        <v/>
      </c>
      <c r="DG54" t="str">
        <f t="shared" si="220"/>
        <v/>
      </c>
      <c r="DH54" t="str">
        <f t="shared" si="220"/>
        <v/>
      </c>
      <c r="DI54" t="str">
        <f t="shared" si="220"/>
        <v/>
      </c>
      <c r="DJ54" t="str">
        <f t="shared" si="220"/>
        <v/>
      </c>
      <c r="DK54" t="str">
        <f t="shared" si="220"/>
        <v/>
      </c>
      <c r="DL54" t="str">
        <f t="shared" si="220"/>
        <v/>
      </c>
      <c r="DM54" t="str">
        <f t="shared" si="220"/>
        <v/>
      </c>
      <c r="DN54" t="str">
        <f t="shared" si="220"/>
        <v/>
      </c>
      <c r="DO54" t="str">
        <f t="shared" si="220"/>
        <v/>
      </c>
    </row>
    <row r="55" spans="3:119" x14ac:dyDescent="0.25">
      <c r="C55">
        <f>+DECISIONS!C66</f>
        <v>0</v>
      </c>
      <c r="D55" t="str">
        <f>+DECISIONS!D66</f>
        <v>Customer Relationship</v>
      </c>
      <c r="E55">
        <f>+DECISIONS!E66</f>
        <v>0</v>
      </c>
      <c r="F55">
        <f>+DECISIONS!F66</f>
        <v>0</v>
      </c>
      <c r="G55">
        <f>+DECISIONS!G66</f>
        <v>0</v>
      </c>
      <c r="H55">
        <f>+DECISIONS!H66</f>
        <v>0</v>
      </c>
      <c r="I55">
        <f>+DECISIONS!I66</f>
        <v>0</v>
      </c>
      <c r="J55">
        <f>+DECISIONS!J66</f>
        <v>0</v>
      </c>
      <c r="K55">
        <f>+DECISIONS!K66</f>
        <v>0</v>
      </c>
      <c r="L55">
        <f>+DECISIONS!L66</f>
        <v>0</v>
      </c>
      <c r="M55">
        <f>+DECISIONS!M66</f>
        <v>0</v>
      </c>
      <c r="N55">
        <f>+DECISIONS!N66</f>
        <v>0</v>
      </c>
      <c r="O55" t="str">
        <f t="shared" si="183"/>
        <v/>
      </c>
      <c r="V55" s="73">
        <v>0.25</v>
      </c>
      <c r="X55" s="3" t="s">
        <v>23</v>
      </c>
      <c r="Y55" s="62">
        <f t="shared" ref="Y55:AH55" si="221">(SUMXMY2(E$16:E$21,segment3)+3)*Y50</f>
        <v>0</v>
      </c>
      <c r="Z55" s="6">
        <f t="shared" si="221"/>
        <v>0</v>
      </c>
      <c r="AA55" s="6">
        <f t="shared" si="221"/>
        <v>0</v>
      </c>
      <c r="AB55" s="6">
        <f t="shared" si="221"/>
        <v>0</v>
      </c>
      <c r="AC55" s="6">
        <f t="shared" si="221"/>
        <v>0</v>
      </c>
      <c r="AD55" s="6">
        <f t="shared" si="221"/>
        <v>0</v>
      </c>
      <c r="AE55" s="6">
        <f t="shared" si="221"/>
        <v>0</v>
      </c>
      <c r="AF55" s="6">
        <f t="shared" si="221"/>
        <v>0</v>
      </c>
      <c r="AG55" s="6">
        <f t="shared" si="221"/>
        <v>0</v>
      </c>
      <c r="AH55" s="63">
        <f t="shared" si="221"/>
        <v>0</v>
      </c>
      <c r="AI55" s="185" t="e">
        <f t="shared" si="206"/>
        <v>#DIV/0!</v>
      </c>
      <c r="AJ55" s="186">
        <f t="shared" si="207"/>
        <v>0</v>
      </c>
      <c r="AK55" s="186">
        <f t="shared" si="194"/>
        <v>0</v>
      </c>
      <c r="AL55" s="186">
        <f t="shared" si="195"/>
        <v>0</v>
      </c>
      <c r="AM55" s="186">
        <f t="shared" si="196"/>
        <v>0</v>
      </c>
      <c r="AN55" s="186">
        <f t="shared" si="197"/>
        <v>0</v>
      </c>
      <c r="AO55" s="186">
        <f t="shared" si="198"/>
        <v>0</v>
      </c>
      <c r="AP55" s="186">
        <f t="shared" si="199"/>
        <v>0</v>
      </c>
      <c r="AQ55" s="186">
        <f t="shared" si="200"/>
        <v>0</v>
      </c>
      <c r="AR55" s="186">
        <f t="shared" si="201"/>
        <v>0</v>
      </c>
      <c r="AS55" s="186">
        <f t="shared" si="202"/>
        <v>0</v>
      </c>
      <c r="AT55" s="74">
        <f t="shared" si="208"/>
        <v>0</v>
      </c>
      <c r="AU55" s="80" t="e">
        <f t="shared" si="209"/>
        <v>#DIV/0!</v>
      </c>
      <c r="AW55" s="67" t="e">
        <f t="shared" ref="AW55:BF55" si="222">+AJ104</f>
        <v>#DIV/0!</v>
      </c>
      <c r="AX55" s="67" t="e">
        <f t="shared" si="222"/>
        <v>#DIV/0!</v>
      </c>
      <c r="AY55" s="67" t="e">
        <f t="shared" si="222"/>
        <v>#DIV/0!</v>
      </c>
      <c r="AZ55" s="67" t="e">
        <f t="shared" si="222"/>
        <v>#DIV/0!</v>
      </c>
      <c r="BA55" s="67" t="e">
        <f t="shared" si="222"/>
        <v>#DIV/0!</v>
      </c>
      <c r="BB55" s="67" t="e">
        <f t="shared" si="222"/>
        <v>#DIV/0!</v>
      </c>
      <c r="BC55" s="67" t="e">
        <f t="shared" si="222"/>
        <v>#DIV/0!</v>
      </c>
      <c r="BD55" s="67" t="e">
        <f t="shared" si="222"/>
        <v>#DIV/0!</v>
      </c>
      <c r="BE55" s="67" t="e">
        <f t="shared" si="222"/>
        <v>#DIV/0!</v>
      </c>
      <c r="BF55" s="67" t="e">
        <f t="shared" si="222"/>
        <v>#DIV/0!</v>
      </c>
      <c r="BG55" s="67" t="e">
        <f>SUM(AW55:BF55)</f>
        <v>#DIV/0!</v>
      </c>
      <c r="CA55">
        <f t="shared" si="204"/>
        <v>0</v>
      </c>
      <c r="CB55">
        <f t="shared" si="184"/>
        <v>0</v>
      </c>
      <c r="CC55">
        <f t="shared" si="185"/>
        <v>0</v>
      </c>
      <c r="CD55">
        <f t="shared" si="186"/>
        <v>0</v>
      </c>
      <c r="CE55">
        <f t="shared" si="187"/>
        <v>0</v>
      </c>
      <c r="CF55">
        <f t="shared" si="188"/>
        <v>0</v>
      </c>
      <c r="CG55">
        <f t="shared" si="189"/>
        <v>0</v>
      </c>
      <c r="CH55">
        <f t="shared" si="190"/>
        <v>0</v>
      </c>
      <c r="CI55">
        <f t="shared" si="191"/>
        <v>0</v>
      </c>
      <c r="CJ55">
        <f t="shared" si="192"/>
        <v>0</v>
      </c>
      <c r="CK55">
        <f t="shared" ref="CK55:CK59" si="223">ABS(CA25-$BW18)+1</f>
        <v>6</v>
      </c>
      <c r="CL55">
        <f t="shared" si="210"/>
        <v>6</v>
      </c>
      <c r="CM55">
        <f t="shared" si="210"/>
        <v>6</v>
      </c>
      <c r="CN55">
        <f t="shared" si="210"/>
        <v>6</v>
      </c>
      <c r="CO55">
        <f t="shared" si="210"/>
        <v>6</v>
      </c>
      <c r="CP55">
        <f t="shared" si="210"/>
        <v>6</v>
      </c>
      <c r="CQ55">
        <f t="shared" si="210"/>
        <v>6</v>
      </c>
      <c r="CR55">
        <f t="shared" si="210"/>
        <v>6</v>
      </c>
      <c r="CS55">
        <f t="shared" si="210"/>
        <v>6</v>
      </c>
      <c r="CT55">
        <f t="shared" si="210"/>
        <v>6</v>
      </c>
      <c r="CU55">
        <f t="shared" ref="CU55:CU59" si="224">AVERAGE(CK55:CT55)</f>
        <v>6</v>
      </c>
      <c r="CV55">
        <f t="shared" ref="CV55:CV59" si="225">+CK55-$CU55</f>
        <v>0</v>
      </c>
      <c r="CW55">
        <f t="shared" si="211"/>
        <v>0</v>
      </c>
      <c r="CX55">
        <f t="shared" si="212"/>
        <v>0</v>
      </c>
      <c r="CY55">
        <f t="shared" si="213"/>
        <v>0</v>
      </c>
      <c r="CZ55">
        <f t="shared" si="214"/>
        <v>0</v>
      </c>
      <c r="DA55">
        <f t="shared" si="215"/>
        <v>0</v>
      </c>
      <c r="DB55">
        <f t="shared" si="216"/>
        <v>0</v>
      </c>
      <c r="DC55">
        <f t="shared" si="217"/>
        <v>0</v>
      </c>
      <c r="DD55">
        <f t="shared" si="218"/>
        <v>0</v>
      </c>
      <c r="DE55">
        <f t="shared" si="219"/>
        <v>0</v>
      </c>
      <c r="DF55" t="str">
        <f t="shared" si="220"/>
        <v/>
      </c>
      <c r="DG55" t="str">
        <f t="shared" si="220"/>
        <v/>
      </c>
      <c r="DH55" t="str">
        <f t="shared" si="220"/>
        <v/>
      </c>
      <c r="DI55" t="str">
        <f t="shared" si="220"/>
        <v/>
      </c>
      <c r="DJ55" t="str">
        <f t="shared" si="220"/>
        <v/>
      </c>
      <c r="DK55" t="str">
        <f t="shared" si="220"/>
        <v/>
      </c>
      <c r="DL55" t="str">
        <f t="shared" si="220"/>
        <v/>
      </c>
      <c r="DM55" t="str">
        <f t="shared" si="220"/>
        <v/>
      </c>
      <c r="DN55" t="str">
        <f t="shared" si="220"/>
        <v/>
      </c>
      <c r="DO55" t="str">
        <f t="shared" si="220"/>
        <v/>
      </c>
    </row>
    <row r="56" spans="3:119" ht="15.75" thickBot="1" x14ac:dyDescent="0.3">
      <c r="C56">
        <f>+DECISIONS!C67</f>
        <v>0</v>
      </c>
      <c r="D56" t="str">
        <f>+DECISIONS!D67</f>
        <v>Price/Profit Margin</v>
      </c>
      <c r="E56">
        <f>+DECISIONS!E67</f>
        <v>0</v>
      </c>
      <c r="F56">
        <f>+DECISIONS!F67</f>
        <v>0</v>
      </c>
      <c r="G56">
        <f>+DECISIONS!G67</f>
        <v>0</v>
      </c>
      <c r="H56">
        <f>+DECISIONS!H67</f>
        <v>0</v>
      </c>
      <c r="I56">
        <f>+DECISIONS!I67</f>
        <v>0</v>
      </c>
      <c r="J56">
        <f>+DECISIONS!J67</f>
        <v>0</v>
      </c>
      <c r="K56">
        <f>+DECISIONS!K67</f>
        <v>0</v>
      </c>
      <c r="L56">
        <f>+DECISIONS!L67</f>
        <v>0</v>
      </c>
      <c r="M56">
        <f>+DECISIONS!M67</f>
        <v>0</v>
      </c>
      <c r="N56">
        <f>+DECISIONS!N67</f>
        <v>0</v>
      </c>
      <c r="O56" t="str">
        <f t="shared" si="183"/>
        <v/>
      </c>
      <c r="V56" s="73">
        <v>0.25</v>
      </c>
      <c r="X56" s="3" t="s">
        <v>24</v>
      </c>
      <c r="Y56" s="64">
        <f t="shared" ref="Y56:AH56" si="226">(SUMXMY2(E$16:E$21,segment4)+3)*Y50</f>
        <v>0</v>
      </c>
      <c r="Z56" s="65">
        <f t="shared" si="226"/>
        <v>0</v>
      </c>
      <c r="AA56" s="65">
        <f t="shared" si="226"/>
        <v>0</v>
      </c>
      <c r="AB56" s="65">
        <f t="shared" si="226"/>
        <v>0</v>
      </c>
      <c r="AC56" s="65">
        <f t="shared" si="226"/>
        <v>0</v>
      </c>
      <c r="AD56" s="65">
        <f t="shared" si="226"/>
        <v>0</v>
      </c>
      <c r="AE56" s="65">
        <f t="shared" si="226"/>
        <v>0</v>
      </c>
      <c r="AF56" s="65">
        <f t="shared" si="226"/>
        <v>0</v>
      </c>
      <c r="AG56" s="65">
        <f t="shared" si="226"/>
        <v>0</v>
      </c>
      <c r="AH56" s="66">
        <f t="shared" si="226"/>
        <v>0</v>
      </c>
      <c r="AI56" s="185" t="e">
        <f t="shared" si="206"/>
        <v>#DIV/0!</v>
      </c>
      <c r="AJ56" s="186">
        <f t="shared" si="207"/>
        <v>0</v>
      </c>
      <c r="AK56" s="186">
        <f t="shared" si="194"/>
        <v>0</v>
      </c>
      <c r="AL56" s="186">
        <f t="shared" si="195"/>
        <v>0</v>
      </c>
      <c r="AM56" s="186">
        <f t="shared" si="196"/>
        <v>0</v>
      </c>
      <c r="AN56" s="186">
        <f t="shared" si="197"/>
        <v>0</v>
      </c>
      <c r="AO56" s="186">
        <f t="shared" si="198"/>
        <v>0</v>
      </c>
      <c r="AP56" s="186">
        <f t="shared" si="199"/>
        <v>0</v>
      </c>
      <c r="AQ56" s="186">
        <f t="shared" si="200"/>
        <v>0</v>
      </c>
      <c r="AR56" s="186">
        <f t="shared" si="201"/>
        <v>0</v>
      </c>
      <c r="AS56" s="186">
        <f t="shared" si="202"/>
        <v>0</v>
      </c>
      <c r="AT56" s="74">
        <f t="shared" si="208"/>
        <v>0</v>
      </c>
      <c r="AU56" s="80" t="e">
        <f t="shared" si="209"/>
        <v>#DIV/0!</v>
      </c>
      <c r="AW56" s="82" t="e">
        <f t="shared" ref="AW56:BF56" si="227">+AW55/$BG55</f>
        <v>#DIV/0!</v>
      </c>
      <c r="AX56" s="82" t="e">
        <f t="shared" si="227"/>
        <v>#DIV/0!</v>
      </c>
      <c r="AY56" s="82" t="e">
        <f t="shared" si="227"/>
        <v>#DIV/0!</v>
      </c>
      <c r="AZ56" s="82" t="e">
        <f t="shared" si="227"/>
        <v>#DIV/0!</v>
      </c>
      <c r="BA56" s="82" t="e">
        <f t="shared" si="227"/>
        <v>#DIV/0!</v>
      </c>
      <c r="BB56" s="82" t="e">
        <f t="shared" si="227"/>
        <v>#DIV/0!</v>
      </c>
      <c r="BC56" s="82" t="e">
        <f t="shared" si="227"/>
        <v>#DIV/0!</v>
      </c>
      <c r="BD56" s="82" t="e">
        <f t="shared" si="227"/>
        <v>#DIV/0!</v>
      </c>
      <c r="BE56" s="82" t="e">
        <f t="shared" si="227"/>
        <v>#DIV/0!</v>
      </c>
      <c r="BF56" s="82" t="e">
        <f t="shared" si="227"/>
        <v>#DIV/0!</v>
      </c>
      <c r="CA56">
        <f t="shared" si="204"/>
        <v>0</v>
      </c>
      <c r="CB56">
        <f t="shared" si="184"/>
        <v>0</v>
      </c>
      <c r="CC56">
        <f t="shared" si="185"/>
        <v>0</v>
      </c>
      <c r="CD56">
        <f t="shared" si="186"/>
        <v>0</v>
      </c>
      <c r="CE56">
        <f t="shared" si="187"/>
        <v>0</v>
      </c>
      <c r="CF56">
        <f t="shared" si="188"/>
        <v>0</v>
      </c>
      <c r="CG56">
        <f t="shared" si="189"/>
        <v>0</v>
      </c>
      <c r="CH56">
        <f t="shared" si="190"/>
        <v>0</v>
      </c>
      <c r="CI56">
        <f t="shared" si="191"/>
        <v>0</v>
      </c>
      <c r="CJ56">
        <f t="shared" si="192"/>
        <v>0</v>
      </c>
      <c r="CK56">
        <f t="shared" si="223"/>
        <v>7</v>
      </c>
      <c r="CL56">
        <f t="shared" si="210"/>
        <v>7</v>
      </c>
      <c r="CM56">
        <f t="shared" si="210"/>
        <v>7</v>
      </c>
      <c r="CN56">
        <f t="shared" si="210"/>
        <v>7</v>
      </c>
      <c r="CO56">
        <f t="shared" si="210"/>
        <v>7</v>
      </c>
      <c r="CP56">
        <f t="shared" si="210"/>
        <v>7</v>
      </c>
      <c r="CQ56">
        <f t="shared" si="210"/>
        <v>7</v>
      </c>
      <c r="CR56">
        <f t="shared" si="210"/>
        <v>7</v>
      </c>
      <c r="CS56">
        <f t="shared" si="210"/>
        <v>7</v>
      </c>
      <c r="CT56">
        <f t="shared" si="210"/>
        <v>7</v>
      </c>
      <c r="CU56">
        <f t="shared" si="224"/>
        <v>7</v>
      </c>
      <c r="CV56">
        <f t="shared" si="225"/>
        <v>0</v>
      </c>
      <c r="CW56">
        <f t="shared" si="211"/>
        <v>0</v>
      </c>
      <c r="CX56">
        <f t="shared" si="212"/>
        <v>0</v>
      </c>
      <c r="CY56">
        <f t="shared" si="213"/>
        <v>0</v>
      </c>
      <c r="CZ56">
        <f t="shared" si="214"/>
        <v>0</v>
      </c>
      <c r="DA56">
        <f t="shared" si="215"/>
        <v>0</v>
      </c>
      <c r="DB56">
        <f t="shared" si="216"/>
        <v>0</v>
      </c>
      <c r="DC56">
        <f t="shared" si="217"/>
        <v>0</v>
      </c>
      <c r="DD56">
        <f t="shared" si="218"/>
        <v>0</v>
      </c>
      <c r="DE56">
        <f t="shared" si="219"/>
        <v>0</v>
      </c>
      <c r="DF56" t="str">
        <f t="shared" si="220"/>
        <v/>
      </c>
      <c r="DG56" t="str">
        <f t="shared" si="220"/>
        <v/>
      </c>
      <c r="DH56" t="str">
        <f t="shared" si="220"/>
        <v/>
      </c>
      <c r="DI56" t="str">
        <f t="shared" si="220"/>
        <v/>
      </c>
      <c r="DJ56" t="str">
        <f t="shared" si="220"/>
        <v/>
      </c>
      <c r="DK56" t="str">
        <f t="shared" si="220"/>
        <v/>
      </c>
      <c r="DL56" t="str">
        <f t="shared" si="220"/>
        <v/>
      </c>
      <c r="DM56" t="str">
        <f t="shared" si="220"/>
        <v/>
      </c>
      <c r="DN56" t="str">
        <f t="shared" si="220"/>
        <v/>
      </c>
      <c r="DO56" t="str">
        <f t="shared" si="220"/>
        <v/>
      </c>
    </row>
    <row r="57" spans="3:119" ht="15.75" thickBot="1" x14ac:dyDescent="0.3">
      <c r="C57" t="str">
        <f>+DECISIONS!C69</f>
        <v>Round 8</v>
      </c>
      <c r="D57" t="str">
        <f>+DECISIONS!D69</f>
        <v>ATTRIBUTES</v>
      </c>
      <c r="E57" t="str">
        <f>+DECISIONS!E69</f>
        <v>Team 1</v>
      </c>
      <c r="F57" t="str">
        <f>+DECISIONS!F69</f>
        <v>Team 2</v>
      </c>
      <c r="G57" t="str">
        <f>+DECISIONS!G69</f>
        <v>Team 3</v>
      </c>
      <c r="H57" t="str">
        <f>+DECISIONS!H69</f>
        <v>Team 4</v>
      </c>
      <c r="I57" t="str">
        <f>+DECISIONS!I69</f>
        <v>Team 5</v>
      </c>
      <c r="J57" t="str">
        <f>+DECISIONS!J69</f>
        <v>Team 6</v>
      </c>
      <c r="K57" t="str">
        <f>+DECISIONS!K69</f>
        <v>Team 7</v>
      </c>
      <c r="L57" t="str">
        <f>+DECISIONS!L69</f>
        <v>Team 8</v>
      </c>
      <c r="M57" t="str">
        <f>+DECISIONS!M69</f>
        <v>Team 9</v>
      </c>
      <c r="N57" t="str">
        <f>+DECISIONS!N69</f>
        <v>Team 10</v>
      </c>
      <c r="V57" s="71"/>
      <c r="X57" s="6"/>
      <c r="Y57" s="6"/>
      <c r="Z57" s="6"/>
      <c r="AA57" s="6"/>
      <c r="AJ57" s="4"/>
      <c r="AK57" s="4"/>
      <c r="AU57" s="72"/>
      <c r="AW57" s="67" t="e">
        <f t="shared" ref="AW57:BF57" si="228">+AJ107*AJ100</f>
        <v>#DIV/0!</v>
      </c>
      <c r="AX57" s="67" t="e">
        <f t="shared" si="228"/>
        <v>#DIV/0!</v>
      </c>
      <c r="AY57" s="67" t="e">
        <f t="shared" si="228"/>
        <v>#DIV/0!</v>
      </c>
      <c r="AZ57" s="67" t="e">
        <f t="shared" si="228"/>
        <v>#DIV/0!</v>
      </c>
      <c r="BA57" s="67" t="e">
        <f t="shared" si="228"/>
        <v>#DIV/0!</v>
      </c>
      <c r="BB57" s="67" t="e">
        <f t="shared" si="228"/>
        <v>#DIV/0!</v>
      </c>
      <c r="BC57" s="67" t="e">
        <f t="shared" si="228"/>
        <v>#DIV/0!</v>
      </c>
      <c r="BD57" s="67" t="e">
        <f t="shared" si="228"/>
        <v>#DIV/0!</v>
      </c>
      <c r="BE57" s="67" t="e">
        <f t="shared" si="228"/>
        <v>#DIV/0!</v>
      </c>
      <c r="BF57" s="67" t="e">
        <f t="shared" si="228"/>
        <v>#DIV/0!</v>
      </c>
      <c r="CA57">
        <f t="shared" si="204"/>
        <v>0</v>
      </c>
      <c r="CB57">
        <f t="shared" si="184"/>
        <v>0</v>
      </c>
      <c r="CC57">
        <f t="shared" si="185"/>
        <v>0</v>
      </c>
      <c r="CD57">
        <f t="shared" si="186"/>
        <v>0</v>
      </c>
      <c r="CE57">
        <f t="shared" si="187"/>
        <v>0</v>
      </c>
      <c r="CF57">
        <f t="shared" si="188"/>
        <v>0</v>
      </c>
      <c r="CG57">
        <f t="shared" si="189"/>
        <v>0</v>
      </c>
      <c r="CH57">
        <f t="shared" si="190"/>
        <v>0</v>
      </c>
      <c r="CI57">
        <f t="shared" si="191"/>
        <v>0</v>
      </c>
      <c r="CJ57">
        <f t="shared" si="192"/>
        <v>0</v>
      </c>
      <c r="CK57">
        <f t="shared" si="223"/>
        <v>5</v>
      </c>
      <c r="CL57">
        <f t="shared" si="210"/>
        <v>5</v>
      </c>
      <c r="CM57">
        <f t="shared" si="210"/>
        <v>5</v>
      </c>
      <c r="CN57">
        <f t="shared" si="210"/>
        <v>5</v>
      </c>
      <c r="CO57">
        <f t="shared" si="210"/>
        <v>5</v>
      </c>
      <c r="CP57">
        <f t="shared" si="210"/>
        <v>5</v>
      </c>
      <c r="CQ57">
        <f t="shared" si="210"/>
        <v>5</v>
      </c>
      <c r="CR57">
        <f t="shared" si="210"/>
        <v>5</v>
      </c>
      <c r="CS57">
        <f t="shared" si="210"/>
        <v>5</v>
      </c>
      <c r="CT57">
        <f t="shared" si="210"/>
        <v>5</v>
      </c>
      <c r="CU57">
        <f t="shared" si="224"/>
        <v>5</v>
      </c>
      <c r="CV57">
        <f t="shared" si="225"/>
        <v>0</v>
      </c>
      <c r="CW57">
        <f t="shared" si="211"/>
        <v>0</v>
      </c>
      <c r="CX57">
        <f t="shared" si="212"/>
        <v>0</v>
      </c>
      <c r="CY57">
        <f t="shared" si="213"/>
        <v>0</v>
      </c>
      <c r="CZ57">
        <f t="shared" si="214"/>
        <v>0</v>
      </c>
      <c r="DA57">
        <f t="shared" si="215"/>
        <v>0</v>
      </c>
      <c r="DB57">
        <f t="shared" si="216"/>
        <v>0</v>
      </c>
      <c r="DC57">
        <f t="shared" si="217"/>
        <v>0</v>
      </c>
      <c r="DD57">
        <f t="shared" si="218"/>
        <v>0</v>
      </c>
      <c r="DE57">
        <f t="shared" si="219"/>
        <v>0</v>
      </c>
      <c r="DF57" t="str">
        <f t="shared" si="220"/>
        <v/>
      </c>
      <c r="DG57" t="str">
        <f t="shared" si="220"/>
        <v/>
      </c>
      <c r="DH57" t="str">
        <f t="shared" si="220"/>
        <v/>
      </c>
      <c r="DI57" t="str">
        <f t="shared" si="220"/>
        <v/>
      </c>
      <c r="DJ57" t="str">
        <f t="shared" si="220"/>
        <v/>
      </c>
      <c r="DK57" t="str">
        <f t="shared" si="220"/>
        <v/>
      </c>
      <c r="DL57" t="str">
        <f t="shared" si="220"/>
        <v/>
      </c>
      <c r="DM57" t="str">
        <f t="shared" si="220"/>
        <v/>
      </c>
      <c r="DN57" t="str">
        <f t="shared" si="220"/>
        <v/>
      </c>
      <c r="DO57" t="str">
        <f t="shared" si="220"/>
        <v/>
      </c>
    </row>
    <row r="58" spans="3:119" x14ac:dyDescent="0.25">
      <c r="C58">
        <f>+DECISIONS!C70</f>
        <v>0</v>
      </c>
      <c r="D58" t="str">
        <f>+DECISIONS!D70</f>
        <v>Brand Trust</v>
      </c>
      <c r="E58">
        <f>+DECISIONS!E70</f>
        <v>0</v>
      </c>
      <c r="F58">
        <f>+DECISIONS!F70</f>
        <v>0</v>
      </c>
      <c r="G58">
        <f>+DECISIONS!G70</f>
        <v>0</v>
      </c>
      <c r="H58">
        <f>+DECISIONS!H70</f>
        <v>0</v>
      </c>
      <c r="I58">
        <f>+DECISIONS!I70</f>
        <v>0</v>
      </c>
      <c r="J58">
        <f>+DECISIONS!J70</f>
        <v>0</v>
      </c>
      <c r="K58">
        <f>+DECISIONS!K70</f>
        <v>0</v>
      </c>
      <c r="L58">
        <f>+DECISIONS!L70</f>
        <v>0</v>
      </c>
      <c r="M58">
        <f>+DECISIONS!M70</f>
        <v>0</v>
      </c>
      <c r="N58">
        <f>+DECISIONS!N70</f>
        <v>0</v>
      </c>
      <c r="O58" t="str">
        <f>IFERROR(AVERAGEIF(E58:N58,"&gt;0"),"")</f>
        <v/>
      </c>
      <c r="V58" s="71"/>
      <c r="AI58" t="s">
        <v>63</v>
      </c>
      <c r="AJ58" s="50" t="e">
        <f>+AJ53*$AU53</f>
        <v>#DIV/0!</v>
      </c>
      <c r="AK58" s="51" t="e">
        <f t="shared" ref="AK58:AS58" si="229">+AK53*$AU53</f>
        <v>#DIV/0!</v>
      </c>
      <c r="AL58" s="51" t="e">
        <f t="shared" si="229"/>
        <v>#DIV/0!</v>
      </c>
      <c r="AM58" s="51" t="e">
        <f t="shared" si="229"/>
        <v>#DIV/0!</v>
      </c>
      <c r="AN58" s="51" t="e">
        <f t="shared" si="229"/>
        <v>#DIV/0!</v>
      </c>
      <c r="AO58" s="51" t="e">
        <f t="shared" si="229"/>
        <v>#DIV/0!</v>
      </c>
      <c r="AP58" s="51" t="e">
        <f t="shared" si="229"/>
        <v>#DIV/0!</v>
      </c>
      <c r="AQ58" s="51" t="e">
        <f t="shared" si="229"/>
        <v>#DIV/0!</v>
      </c>
      <c r="AR58" s="51" t="e">
        <f t="shared" si="229"/>
        <v>#DIV/0!</v>
      </c>
      <c r="AS58" s="52" t="e">
        <f t="shared" si="229"/>
        <v>#DIV/0!</v>
      </c>
      <c r="AT58" s="82" t="e">
        <f>SUM(AJ58:AS58)</f>
        <v>#DIV/0!</v>
      </c>
      <c r="AU58" s="72"/>
      <c r="AW58" s="67" t="e">
        <f t="shared" ref="AW58:BF58" si="230">+AJ110</f>
        <v>#DIV/0!</v>
      </c>
      <c r="AX58" s="67" t="e">
        <f t="shared" si="230"/>
        <v>#DIV/0!</v>
      </c>
      <c r="AY58" s="67" t="e">
        <f t="shared" si="230"/>
        <v>#DIV/0!</v>
      </c>
      <c r="AZ58" s="67" t="e">
        <f t="shared" si="230"/>
        <v>#DIV/0!</v>
      </c>
      <c r="BA58" s="67" t="e">
        <f t="shared" si="230"/>
        <v>#DIV/0!</v>
      </c>
      <c r="BB58" s="67" t="e">
        <f t="shared" si="230"/>
        <v>#DIV/0!</v>
      </c>
      <c r="BC58" s="67" t="e">
        <f t="shared" si="230"/>
        <v>#DIV/0!</v>
      </c>
      <c r="BD58" s="67" t="e">
        <f t="shared" si="230"/>
        <v>#DIV/0!</v>
      </c>
      <c r="BE58" s="67" t="e">
        <f t="shared" si="230"/>
        <v>#DIV/0!</v>
      </c>
      <c r="BF58" s="67" t="e">
        <f t="shared" si="230"/>
        <v>#DIV/0!</v>
      </c>
      <c r="BZ58" t="s">
        <v>75</v>
      </c>
      <c r="CA58">
        <v>1</v>
      </c>
      <c r="CB58">
        <v>2</v>
      </c>
      <c r="CC58">
        <v>3</v>
      </c>
      <c r="CD58">
        <v>4</v>
      </c>
      <c r="CE58">
        <v>5</v>
      </c>
      <c r="CF58">
        <v>6</v>
      </c>
      <c r="CG58">
        <v>7</v>
      </c>
      <c r="CH58">
        <v>8</v>
      </c>
      <c r="CI58">
        <v>9</v>
      </c>
      <c r="CJ58">
        <v>10</v>
      </c>
      <c r="CK58">
        <f t="shared" si="223"/>
        <v>8</v>
      </c>
      <c r="CL58">
        <f t="shared" si="210"/>
        <v>8</v>
      </c>
      <c r="CM58">
        <f t="shared" si="210"/>
        <v>8</v>
      </c>
      <c r="CN58">
        <f t="shared" si="210"/>
        <v>8</v>
      </c>
      <c r="CO58">
        <f t="shared" si="210"/>
        <v>8</v>
      </c>
      <c r="CP58">
        <f t="shared" si="210"/>
        <v>8</v>
      </c>
      <c r="CQ58">
        <f t="shared" si="210"/>
        <v>8</v>
      </c>
      <c r="CR58">
        <f t="shared" si="210"/>
        <v>8</v>
      </c>
      <c r="CS58">
        <f t="shared" si="210"/>
        <v>8</v>
      </c>
      <c r="CT58">
        <f t="shared" si="210"/>
        <v>8</v>
      </c>
      <c r="CU58">
        <f t="shared" si="224"/>
        <v>8</v>
      </c>
      <c r="CV58">
        <f t="shared" si="225"/>
        <v>0</v>
      </c>
      <c r="CW58">
        <f t="shared" si="211"/>
        <v>0</v>
      </c>
      <c r="CX58">
        <f t="shared" si="212"/>
        <v>0</v>
      </c>
      <c r="CY58">
        <f t="shared" si="213"/>
        <v>0</v>
      </c>
      <c r="CZ58">
        <f t="shared" si="214"/>
        <v>0</v>
      </c>
      <c r="DA58">
        <f t="shared" si="215"/>
        <v>0</v>
      </c>
      <c r="DB58">
        <f t="shared" si="216"/>
        <v>0</v>
      </c>
      <c r="DC58">
        <f t="shared" si="217"/>
        <v>0</v>
      </c>
      <c r="DD58">
        <f t="shared" si="218"/>
        <v>0</v>
      </c>
      <c r="DE58">
        <f t="shared" si="219"/>
        <v>0</v>
      </c>
      <c r="DF58" t="str">
        <f t="shared" si="220"/>
        <v/>
      </c>
      <c r="DG58" t="str">
        <f t="shared" si="220"/>
        <v/>
      </c>
      <c r="DH58" t="str">
        <f t="shared" si="220"/>
        <v/>
      </c>
      <c r="DI58" t="str">
        <f t="shared" si="220"/>
        <v/>
      </c>
      <c r="DJ58" t="str">
        <f t="shared" si="220"/>
        <v/>
      </c>
      <c r="DK58" t="str">
        <f t="shared" si="220"/>
        <v/>
      </c>
      <c r="DL58" t="str">
        <f t="shared" si="220"/>
        <v/>
      </c>
      <c r="DM58" t="str">
        <f t="shared" si="220"/>
        <v/>
      </c>
      <c r="DN58" t="str">
        <f t="shared" si="220"/>
        <v/>
      </c>
      <c r="DO58" t="str">
        <f t="shared" si="220"/>
        <v/>
      </c>
    </row>
    <row r="59" spans="3:119" x14ac:dyDescent="0.25">
      <c r="C59">
        <f>+DECISIONS!C71</f>
        <v>0</v>
      </c>
      <c r="D59" t="str">
        <f>+DECISIONS!D71</f>
        <v>Customer Experience</v>
      </c>
      <c r="E59">
        <f>+DECISIONS!E71</f>
        <v>0</v>
      </c>
      <c r="F59">
        <f>+DECISIONS!F71</f>
        <v>0</v>
      </c>
      <c r="G59">
        <f>+DECISIONS!G71</f>
        <v>0</v>
      </c>
      <c r="H59">
        <f>+DECISIONS!H71</f>
        <v>0</v>
      </c>
      <c r="I59">
        <f>+DECISIONS!I71</f>
        <v>0</v>
      </c>
      <c r="J59">
        <f>+DECISIONS!J71</f>
        <v>0</v>
      </c>
      <c r="K59">
        <f>+DECISIONS!K71</f>
        <v>0</v>
      </c>
      <c r="L59">
        <f>+DECISIONS!L71</f>
        <v>0</v>
      </c>
      <c r="M59">
        <f>+DECISIONS!M71</f>
        <v>0</v>
      </c>
      <c r="N59">
        <f>+DECISIONS!N71</f>
        <v>0</v>
      </c>
      <c r="O59" t="str">
        <f t="shared" ref="O59:O63" si="231">IFERROR(AVERAGEIF(E59:N59,"&gt;0"),"")</f>
        <v/>
      </c>
      <c r="V59" s="71"/>
      <c r="AJ59" s="53" t="e">
        <f t="shared" ref="AJ59:AS59" si="232">+AJ54*$AU54</f>
        <v>#DIV/0!</v>
      </c>
      <c r="AK59" s="54" t="e">
        <f t="shared" si="232"/>
        <v>#DIV/0!</v>
      </c>
      <c r="AL59" s="54" t="e">
        <f t="shared" si="232"/>
        <v>#DIV/0!</v>
      </c>
      <c r="AM59" s="54" t="e">
        <f t="shared" si="232"/>
        <v>#DIV/0!</v>
      </c>
      <c r="AN59" s="54" t="e">
        <f t="shared" si="232"/>
        <v>#DIV/0!</v>
      </c>
      <c r="AO59" s="54" t="e">
        <f t="shared" si="232"/>
        <v>#DIV/0!</v>
      </c>
      <c r="AP59" s="54" t="e">
        <f t="shared" si="232"/>
        <v>#DIV/0!</v>
      </c>
      <c r="AQ59" s="54" t="e">
        <f t="shared" si="232"/>
        <v>#DIV/0!</v>
      </c>
      <c r="AR59" s="54" t="e">
        <f t="shared" si="232"/>
        <v>#DIV/0!</v>
      </c>
      <c r="AS59" s="55" t="e">
        <f t="shared" si="232"/>
        <v>#DIV/0!</v>
      </c>
      <c r="AT59" s="82" t="e">
        <f t="shared" ref="AT59:AT61" si="233">SUM(AJ59:AS59)</f>
        <v>#DIV/0!</v>
      </c>
      <c r="AU59" s="72"/>
      <c r="CA59">
        <f>+E51</f>
        <v>0</v>
      </c>
      <c r="CB59">
        <f t="shared" ref="CB59:CB64" si="234">+F51</f>
        <v>0</v>
      </c>
      <c r="CC59">
        <f t="shared" ref="CC59:CC64" si="235">+G51</f>
        <v>0</v>
      </c>
      <c r="CD59">
        <f t="shared" ref="CD59:CD64" si="236">+H51</f>
        <v>0</v>
      </c>
      <c r="CE59">
        <f t="shared" ref="CE59:CE64" si="237">+I51</f>
        <v>0</v>
      </c>
      <c r="CF59">
        <f t="shared" ref="CF59:CF64" si="238">+J51</f>
        <v>0</v>
      </c>
      <c r="CG59">
        <f t="shared" ref="CG59:CG64" si="239">+K51</f>
        <v>0</v>
      </c>
      <c r="CH59">
        <f t="shared" ref="CH59:CH64" si="240">+L51</f>
        <v>0</v>
      </c>
      <c r="CI59">
        <f t="shared" ref="CI59:CI64" si="241">+M51</f>
        <v>0</v>
      </c>
      <c r="CJ59">
        <f t="shared" ref="CJ59:CJ64" si="242">+N51</f>
        <v>0</v>
      </c>
      <c r="CK59">
        <f t="shared" si="223"/>
        <v>6</v>
      </c>
      <c r="CL59">
        <f t="shared" si="210"/>
        <v>6</v>
      </c>
      <c r="CM59">
        <f t="shared" si="210"/>
        <v>6</v>
      </c>
      <c r="CN59">
        <f t="shared" si="210"/>
        <v>6</v>
      </c>
      <c r="CO59">
        <f t="shared" si="210"/>
        <v>6</v>
      </c>
      <c r="CP59">
        <f t="shared" si="210"/>
        <v>6</v>
      </c>
      <c r="CQ59">
        <f t="shared" si="210"/>
        <v>6</v>
      </c>
      <c r="CR59">
        <f t="shared" si="210"/>
        <v>6</v>
      </c>
      <c r="CS59">
        <f t="shared" si="210"/>
        <v>6</v>
      </c>
      <c r="CT59">
        <f t="shared" si="210"/>
        <v>6</v>
      </c>
      <c r="CU59">
        <f t="shared" si="224"/>
        <v>6</v>
      </c>
      <c r="CV59">
        <f t="shared" si="225"/>
        <v>0</v>
      </c>
      <c r="CW59">
        <f t="shared" si="211"/>
        <v>0</v>
      </c>
      <c r="CX59">
        <f t="shared" si="212"/>
        <v>0</v>
      </c>
      <c r="CY59">
        <f t="shared" si="213"/>
        <v>0</v>
      </c>
      <c r="CZ59">
        <f t="shared" si="214"/>
        <v>0</v>
      </c>
      <c r="DA59">
        <f t="shared" si="215"/>
        <v>0</v>
      </c>
      <c r="DB59">
        <f t="shared" si="216"/>
        <v>0</v>
      </c>
      <c r="DC59">
        <f t="shared" si="217"/>
        <v>0</v>
      </c>
      <c r="DD59">
        <f t="shared" si="218"/>
        <v>0</v>
      </c>
      <c r="DE59">
        <f t="shared" si="219"/>
        <v>0</v>
      </c>
      <c r="DF59" t="str">
        <f t="shared" si="220"/>
        <v/>
      </c>
      <c r="DG59" t="str">
        <f t="shared" si="220"/>
        <v/>
      </c>
      <c r="DH59" t="str">
        <f t="shared" si="220"/>
        <v/>
      </c>
      <c r="DI59" t="str">
        <f t="shared" si="220"/>
        <v/>
      </c>
      <c r="DJ59" t="str">
        <f t="shared" si="220"/>
        <v/>
      </c>
      <c r="DK59" t="str">
        <f t="shared" si="220"/>
        <v/>
      </c>
      <c r="DL59" t="str">
        <f t="shared" si="220"/>
        <v/>
      </c>
      <c r="DM59" t="str">
        <f t="shared" si="220"/>
        <v/>
      </c>
      <c r="DN59" t="str">
        <f t="shared" si="220"/>
        <v/>
      </c>
      <c r="DO59" t="str">
        <f t="shared" si="220"/>
        <v/>
      </c>
    </row>
    <row r="60" spans="3:119" x14ac:dyDescent="0.25">
      <c r="C60">
        <f>+DECISIONS!C72</f>
        <v>0</v>
      </c>
      <c r="D60" t="str">
        <f>+DECISIONS!D72</f>
        <v>Product Choice</v>
      </c>
      <c r="E60">
        <f>+DECISIONS!E72</f>
        <v>0</v>
      </c>
      <c r="F60">
        <f>+DECISIONS!F72</f>
        <v>0</v>
      </c>
      <c r="G60">
        <f>+DECISIONS!G72</f>
        <v>0</v>
      </c>
      <c r="H60">
        <f>+DECISIONS!H72</f>
        <v>0</v>
      </c>
      <c r="I60">
        <f>+DECISIONS!I72</f>
        <v>0</v>
      </c>
      <c r="J60">
        <f>+DECISIONS!J72</f>
        <v>0</v>
      </c>
      <c r="K60">
        <f>+DECISIONS!K72</f>
        <v>0</v>
      </c>
      <c r="L60">
        <f>+DECISIONS!L72</f>
        <v>0</v>
      </c>
      <c r="M60">
        <f>+DECISIONS!M72</f>
        <v>0</v>
      </c>
      <c r="N60">
        <f>+DECISIONS!N72</f>
        <v>0</v>
      </c>
      <c r="O60" t="str">
        <f t="shared" si="231"/>
        <v/>
      </c>
      <c r="V60" s="71"/>
      <c r="AJ60" s="53" t="e">
        <f t="shared" ref="AJ60:AS60" si="243">+AJ55*$AU55</f>
        <v>#DIV/0!</v>
      </c>
      <c r="AK60" s="54" t="e">
        <f t="shared" si="243"/>
        <v>#DIV/0!</v>
      </c>
      <c r="AL60" s="54" t="e">
        <f t="shared" si="243"/>
        <v>#DIV/0!</v>
      </c>
      <c r="AM60" s="54" t="e">
        <f t="shared" si="243"/>
        <v>#DIV/0!</v>
      </c>
      <c r="AN60" s="54" t="e">
        <f t="shared" si="243"/>
        <v>#DIV/0!</v>
      </c>
      <c r="AO60" s="54" t="e">
        <f t="shared" si="243"/>
        <v>#DIV/0!</v>
      </c>
      <c r="AP60" s="54" t="e">
        <f t="shared" si="243"/>
        <v>#DIV/0!</v>
      </c>
      <c r="AQ60" s="54" t="e">
        <f t="shared" si="243"/>
        <v>#DIV/0!</v>
      </c>
      <c r="AR60" s="54" t="e">
        <f t="shared" si="243"/>
        <v>#DIV/0!</v>
      </c>
      <c r="AS60" s="55" t="e">
        <f t="shared" si="243"/>
        <v>#DIV/0!</v>
      </c>
      <c r="AT60" s="82" t="e">
        <f t="shared" si="233"/>
        <v>#DIV/0!</v>
      </c>
      <c r="AU60" s="72"/>
      <c r="CA60">
        <f t="shared" ref="CA60:CA64" si="244">+E52</f>
        <v>0</v>
      </c>
      <c r="CB60">
        <f t="shared" si="234"/>
        <v>0</v>
      </c>
      <c r="CC60">
        <f t="shared" si="235"/>
        <v>0</v>
      </c>
      <c r="CD60">
        <f t="shared" si="236"/>
        <v>0</v>
      </c>
      <c r="CE60">
        <f t="shared" si="237"/>
        <v>0</v>
      </c>
      <c r="CF60">
        <f t="shared" si="238"/>
        <v>0</v>
      </c>
      <c r="CG60">
        <f t="shared" si="239"/>
        <v>0</v>
      </c>
      <c r="CH60">
        <f t="shared" si="240"/>
        <v>0</v>
      </c>
      <c r="CI60">
        <f t="shared" si="241"/>
        <v>0</v>
      </c>
      <c r="CJ60">
        <f t="shared" si="242"/>
        <v>0</v>
      </c>
    </row>
    <row r="61" spans="3:119" ht="15.75" thickBot="1" x14ac:dyDescent="0.3">
      <c r="C61">
        <f>+DECISIONS!C73</f>
        <v>0</v>
      </c>
      <c r="D61" t="str">
        <f>+DECISIONS!D73</f>
        <v>Channel Choice</v>
      </c>
      <c r="E61">
        <f>+DECISIONS!E73</f>
        <v>0</v>
      </c>
      <c r="F61">
        <f>+DECISIONS!F73</f>
        <v>0</v>
      </c>
      <c r="G61">
        <f>+DECISIONS!G73</f>
        <v>0</v>
      </c>
      <c r="H61">
        <f>+DECISIONS!H73</f>
        <v>0</v>
      </c>
      <c r="I61">
        <f>+DECISIONS!I73</f>
        <v>0</v>
      </c>
      <c r="J61">
        <f>+DECISIONS!J73</f>
        <v>0</v>
      </c>
      <c r="K61">
        <f>+DECISIONS!K73</f>
        <v>0</v>
      </c>
      <c r="L61">
        <f>+DECISIONS!L73</f>
        <v>0</v>
      </c>
      <c r="M61">
        <f>+DECISIONS!M73</f>
        <v>0</v>
      </c>
      <c r="N61">
        <f>+DECISIONS!N73</f>
        <v>0</v>
      </c>
      <c r="O61" t="str">
        <f t="shared" si="231"/>
        <v/>
      </c>
      <c r="V61" s="71"/>
      <c r="AJ61" s="53" t="e">
        <f t="shared" ref="AJ61:AS61" si="245">+AJ56*$AU56</f>
        <v>#DIV/0!</v>
      </c>
      <c r="AK61" s="54" t="e">
        <f t="shared" si="245"/>
        <v>#DIV/0!</v>
      </c>
      <c r="AL61" s="54" t="e">
        <f t="shared" si="245"/>
        <v>#DIV/0!</v>
      </c>
      <c r="AM61" s="54" t="e">
        <f t="shared" si="245"/>
        <v>#DIV/0!</v>
      </c>
      <c r="AN61" s="54" t="e">
        <f t="shared" si="245"/>
        <v>#DIV/0!</v>
      </c>
      <c r="AO61" s="54" t="e">
        <f t="shared" si="245"/>
        <v>#DIV/0!</v>
      </c>
      <c r="AP61" s="54" t="e">
        <f t="shared" si="245"/>
        <v>#DIV/0!</v>
      </c>
      <c r="AQ61" s="54" t="e">
        <f t="shared" si="245"/>
        <v>#DIV/0!</v>
      </c>
      <c r="AR61" s="54" t="e">
        <f t="shared" si="245"/>
        <v>#DIV/0!</v>
      </c>
      <c r="AS61" s="55" t="e">
        <f t="shared" si="245"/>
        <v>#DIV/0!</v>
      </c>
      <c r="AT61" s="82" t="e">
        <f t="shared" si="233"/>
        <v>#DIV/0!</v>
      </c>
      <c r="AU61" s="72"/>
      <c r="AW61" s="67" t="e">
        <f t="shared" ref="AW61:BF62" si="246">+AJ132</f>
        <v>#DIV/0!</v>
      </c>
      <c r="AX61" s="67" t="e">
        <f t="shared" si="246"/>
        <v>#DIV/0!</v>
      </c>
      <c r="AY61" s="67" t="e">
        <f t="shared" si="246"/>
        <v>#DIV/0!</v>
      </c>
      <c r="AZ61" s="67" t="e">
        <f t="shared" si="246"/>
        <v>#DIV/0!</v>
      </c>
      <c r="BA61" s="67" t="e">
        <f t="shared" si="246"/>
        <v>#DIV/0!</v>
      </c>
      <c r="BB61" s="67" t="e">
        <f t="shared" si="246"/>
        <v>#DIV/0!</v>
      </c>
      <c r="BC61" s="67" t="e">
        <f t="shared" si="246"/>
        <v>#DIV/0!</v>
      </c>
      <c r="BD61" s="67" t="e">
        <f t="shared" si="246"/>
        <v>#DIV/0!</v>
      </c>
      <c r="BE61" s="67" t="e">
        <f t="shared" si="246"/>
        <v>#DIV/0!</v>
      </c>
      <c r="BF61" s="67" t="e">
        <f t="shared" si="246"/>
        <v>#DIV/0!</v>
      </c>
      <c r="BG61" s="67"/>
      <c r="CA61">
        <f t="shared" si="244"/>
        <v>0</v>
      </c>
      <c r="CB61">
        <f t="shared" si="234"/>
        <v>0</v>
      </c>
      <c r="CC61">
        <f t="shared" si="235"/>
        <v>0</v>
      </c>
      <c r="CD61">
        <f t="shared" si="236"/>
        <v>0</v>
      </c>
      <c r="CE61">
        <f t="shared" si="237"/>
        <v>0</v>
      </c>
      <c r="CF61">
        <f t="shared" si="238"/>
        <v>0</v>
      </c>
      <c r="CG61">
        <f t="shared" si="239"/>
        <v>0</v>
      </c>
      <c r="CH61">
        <f t="shared" si="240"/>
        <v>0</v>
      </c>
      <c r="CI61">
        <f t="shared" si="241"/>
        <v>0</v>
      </c>
      <c r="CJ61">
        <f t="shared" si="242"/>
        <v>0</v>
      </c>
      <c r="CK61">
        <f>ABS(CA24-$BX17)+1</f>
        <v>6</v>
      </c>
      <c r="CL61">
        <f t="shared" ref="CL61:CT66" si="247">ABS(CB24-$BX17)+1</f>
        <v>6</v>
      </c>
      <c r="CM61">
        <f t="shared" si="247"/>
        <v>6</v>
      </c>
      <c r="CN61">
        <f t="shared" si="247"/>
        <v>6</v>
      </c>
      <c r="CO61">
        <f t="shared" si="247"/>
        <v>6</v>
      </c>
      <c r="CP61">
        <f t="shared" si="247"/>
        <v>6</v>
      </c>
      <c r="CQ61">
        <f t="shared" si="247"/>
        <v>6</v>
      </c>
      <c r="CR61">
        <f t="shared" si="247"/>
        <v>6</v>
      </c>
      <c r="CS61">
        <f t="shared" si="247"/>
        <v>6</v>
      </c>
      <c r="CT61">
        <f t="shared" si="247"/>
        <v>6</v>
      </c>
      <c r="CU61">
        <f>AVERAGE(CK61:CT61)</f>
        <v>6</v>
      </c>
      <c r="CV61">
        <f>+CK61-$CU61</f>
        <v>0</v>
      </c>
      <c r="CW61">
        <f t="shared" ref="CW61:CW66" si="248">+CL61-$CU61</f>
        <v>0</v>
      </c>
      <c r="CX61">
        <f t="shared" ref="CX61:CX66" si="249">+CM61-$CU61</f>
        <v>0</v>
      </c>
      <c r="CY61">
        <f t="shared" ref="CY61:CY66" si="250">+CN61-$CU61</f>
        <v>0</v>
      </c>
      <c r="CZ61">
        <f t="shared" ref="CZ61:CZ66" si="251">+CO61-$CU61</f>
        <v>0</v>
      </c>
      <c r="DA61">
        <f t="shared" ref="DA61:DA66" si="252">+CP61-$CU61</f>
        <v>0</v>
      </c>
      <c r="DB61">
        <f t="shared" ref="DB61:DB66" si="253">+CQ61-$CU61</f>
        <v>0</v>
      </c>
      <c r="DC61">
        <f t="shared" ref="DC61:DC66" si="254">+CR61-$CU61</f>
        <v>0</v>
      </c>
      <c r="DD61">
        <f t="shared" ref="DD61:DD66" si="255">+CS61-$CU61</f>
        <v>0</v>
      </c>
      <c r="DE61">
        <f t="shared" ref="DE61:DE66" si="256">+CT61-$CU61</f>
        <v>0</v>
      </c>
      <c r="DF61" t="str">
        <f t="shared" ref="DF61:DO66" si="257">IF(DF$15=1,LOOKUP(CK61,swotrev),"")</f>
        <v/>
      </c>
      <c r="DG61" t="str">
        <f t="shared" si="257"/>
        <v/>
      </c>
      <c r="DH61" t="str">
        <f t="shared" si="257"/>
        <v/>
      </c>
      <c r="DI61" t="str">
        <f t="shared" si="257"/>
        <v/>
      </c>
      <c r="DJ61" t="str">
        <f t="shared" si="257"/>
        <v/>
      </c>
      <c r="DK61" t="str">
        <f t="shared" si="257"/>
        <v/>
      </c>
      <c r="DL61" t="str">
        <f t="shared" si="257"/>
        <v/>
      </c>
      <c r="DM61" t="str">
        <f t="shared" si="257"/>
        <v/>
      </c>
      <c r="DN61" t="str">
        <f t="shared" si="257"/>
        <v/>
      </c>
      <c r="DO61" t="str">
        <f t="shared" si="257"/>
        <v/>
      </c>
    </row>
    <row r="62" spans="3:119" ht="15.75" thickBot="1" x14ac:dyDescent="0.3">
      <c r="C62">
        <f>+DECISIONS!C74</f>
        <v>0</v>
      </c>
      <c r="D62" t="str">
        <f>+DECISIONS!D74</f>
        <v>Customer Relationship</v>
      </c>
      <c r="E62">
        <f>+DECISIONS!E74</f>
        <v>0</v>
      </c>
      <c r="F62">
        <f>+DECISIONS!F74</f>
        <v>0</v>
      </c>
      <c r="G62">
        <f>+DECISIONS!G74</f>
        <v>0</v>
      </c>
      <c r="H62">
        <f>+DECISIONS!H74</f>
        <v>0</v>
      </c>
      <c r="I62">
        <f>+DECISIONS!I74</f>
        <v>0</v>
      </c>
      <c r="J62">
        <f>+DECISIONS!J74</f>
        <v>0</v>
      </c>
      <c r="K62">
        <f>+DECISIONS!K74</f>
        <v>0</v>
      </c>
      <c r="L62">
        <f>+DECISIONS!L74</f>
        <v>0</v>
      </c>
      <c r="M62">
        <f>+DECISIONS!M74</f>
        <v>0</v>
      </c>
      <c r="N62">
        <f>+DECISIONS!N74</f>
        <v>0</v>
      </c>
      <c r="O62" t="str">
        <f t="shared" si="231"/>
        <v/>
      </c>
      <c r="V62" s="71"/>
      <c r="AJ62" s="56" t="e">
        <f>SUM(AJ58:AJ61)</f>
        <v>#DIV/0!</v>
      </c>
      <c r="AK62" s="57" t="e">
        <f t="shared" ref="AK62" si="258">SUM(AK58:AK61)</f>
        <v>#DIV/0!</v>
      </c>
      <c r="AL62" s="57" t="e">
        <f t="shared" ref="AL62" si="259">SUM(AL58:AL61)</f>
        <v>#DIV/0!</v>
      </c>
      <c r="AM62" s="57" t="e">
        <f t="shared" ref="AM62" si="260">SUM(AM58:AM61)</f>
        <v>#DIV/0!</v>
      </c>
      <c r="AN62" s="57" t="e">
        <f t="shared" ref="AN62" si="261">SUM(AN58:AN61)</f>
        <v>#DIV/0!</v>
      </c>
      <c r="AO62" s="57" t="e">
        <f t="shared" ref="AO62" si="262">SUM(AO58:AO61)</f>
        <v>#DIV/0!</v>
      </c>
      <c r="AP62" s="57" t="e">
        <f t="shared" ref="AP62" si="263">SUM(AP58:AP61)</f>
        <v>#DIV/0!</v>
      </c>
      <c r="AQ62" s="57" t="e">
        <f t="shared" ref="AQ62" si="264">SUM(AQ58:AQ61)</f>
        <v>#DIV/0!</v>
      </c>
      <c r="AR62" s="57" t="e">
        <f t="shared" ref="AR62" si="265">SUM(AR58:AR61)</f>
        <v>#DIV/0!</v>
      </c>
      <c r="AS62" s="58" t="e">
        <f t="shared" ref="AS62" si="266">SUM(AS58:AS61)</f>
        <v>#DIV/0!</v>
      </c>
      <c r="AU62" s="72"/>
      <c r="AW62" s="82" t="e">
        <f t="shared" si="246"/>
        <v>#DIV/0!</v>
      </c>
      <c r="AX62" s="82" t="e">
        <f t="shared" si="246"/>
        <v>#DIV/0!</v>
      </c>
      <c r="AY62" s="82" t="e">
        <f t="shared" si="246"/>
        <v>#DIV/0!</v>
      </c>
      <c r="AZ62" s="82" t="e">
        <f t="shared" si="246"/>
        <v>#DIV/0!</v>
      </c>
      <c r="BA62" s="82" t="e">
        <f t="shared" si="246"/>
        <v>#DIV/0!</v>
      </c>
      <c r="BB62" s="82" t="e">
        <f t="shared" si="246"/>
        <v>#DIV/0!</v>
      </c>
      <c r="BC62" s="82" t="e">
        <f t="shared" si="246"/>
        <v>#DIV/0!</v>
      </c>
      <c r="BD62" s="82" t="e">
        <f t="shared" si="246"/>
        <v>#DIV/0!</v>
      </c>
      <c r="BE62" s="82" t="e">
        <f t="shared" si="246"/>
        <v>#DIV/0!</v>
      </c>
      <c r="BF62" s="82" t="e">
        <f t="shared" si="246"/>
        <v>#DIV/0!</v>
      </c>
      <c r="CA62">
        <f t="shared" si="244"/>
        <v>0</v>
      </c>
      <c r="CB62">
        <f t="shared" si="234"/>
        <v>0</v>
      </c>
      <c r="CC62">
        <f t="shared" si="235"/>
        <v>0</v>
      </c>
      <c r="CD62">
        <f t="shared" si="236"/>
        <v>0</v>
      </c>
      <c r="CE62">
        <f t="shared" si="237"/>
        <v>0</v>
      </c>
      <c r="CF62">
        <f t="shared" si="238"/>
        <v>0</v>
      </c>
      <c r="CG62">
        <f t="shared" si="239"/>
        <v>0</v>
      </c>
      <c r="CH62">
        <f t="shared" si="240"/>
        <v>0</v>
      </c>
      <c r="CI62">
        <f t="shared" si="241"/>
        <v>0</v>
      </c>
      <c r="CJ62">
        <f t="shared" si="242"/>
        <v>0</v>
      </c>
      <c r="CK62">
        <f t="shared" ref="CK62:CK66" si="267">ABS(CA25-$BX18)+1</f>
        <v>10</v>
      </c>
      <c r="CL62">
        <f t="shared" si="247"/>
        <v>10</v>
      </c>
      <c r="CM62">
        <f t="shared" si="247"/>
        <v>10</v>
      </c>
      <c r="CN62">
        <f t="shared" si="247"/>
        <v>10</v>
      </c>
      <c r="CO62">
        <f t="shared" si="247"/>
        <v>10</v>
      </c>
      <c r="CP62">
        <f t="shared" si="247"/>
        <v>10</v>
      </c>
      <c r="CQ62">
        <f t="shared" si="247"/>
        <v>10</v>
      </c>
      <c r="CR62">
        <f t="shared" si="247"/>
        <v>10</v>
      </c>
      <c r="CS62">
        <f t="shared" si="247"/>
        <v>10</v>
      </c>
      <c r="CT62">
        <f t="shared" si="247"/>
        <v>10</v>
      </c>
      <c r="CU62">
        <f t="shared" ref="CU62:CU66" si="268">AVERAGE(CK62:CT62)</f>
        <v>10</v>
      </c>
      <c r="CV62">
        <f t="shared" ref="CV62:CV66" si="269">+CK62-$CU62</f>
        <v>0</v>
      </c>
      <c r="CW62">
        <f t="shared" si="248"/>
        <v>0</v>
      </c>
      <c r="CX62">
        <f t="shared" si="249"/>
        <v>0</v>
      </c>
      <c r="CY62">
        <f t="shared" si="250"/>
        <v>0</v>
      </c>
      <c r="CZ62">
        <f t="shared" si="251"/>
        <v>0</v>
      </c>
      <c r="DA62">
        <f t="shared" si="252"/>
        <v>0</v>
      </c>
      <c r="DB62">
        <f t="shared" si="253"/>
        <v>0</v>
      </c>
      <c r="DC62">
        <f t="shared" si="254"/>
        <v>0</v>
      </c>
      <c r="DD62">
        <f t="shared" si="255"/>
        <v>0</v>
      </c>
      <c r="DE62">
        <f t="shared" si="256"/>
        <v>0</v>
      </c>
      <c r="DF62" t="str">
        <f t="shared" si="257"/>
        <v/>
      </c>
      <c r="DG62" t="str">
        <f t="shared" si="257"/>
        <v/>
      </c>
      <c r="DH62" t="str">
        <f t="shared" si="257"/>
        <v/>
      </c>
      <c r="DI62" t="str">
        <f t="shared" si="257"/>
        <v/>
      </c>
      <c r="DJ62" t="str">
        <f t="shared" si="257"/>
        <v/>
      </c>
      <c r="DK62" t="str">
        <f t="shared" si="257"/>
        <v/>
      </c>
      <c r="DL62" t="str">
        <f t="shared" si="257"/>
        <v/>
      </c>
      <c r="DM62" t="str">
        <f t="shared" si="257"/>
        <v/>
      </c>
      <c r="DN62" t="str">
        <f t="shared" si="257"/>
        <v/>
      </c>
      <c r="DO62" t="str">
        <f t="shared" si="257"/>
        <v/>
      </c>
    </row>
    <row r="63" spans="3:119" x14ac:dyDescent="0.25">
      <c r="C63">
        <f>+DECISIONS!C75</f>
        <v>0</v>
      </c>
      <c r="D63" t="str">
        <f>+DECISIONS!D75</f>
        <v>Price/Profit Margin</v>
      </c>
      <c r="E63">
        <f>+DECISIONS!E75</f>
        <v>0</v>
      </c>
      <c r="F63">
        <f>+DECISIONS!F75</f>
        <v>0</v>
      </c>
      <c r="G63">
        <f>+DECISIONS!G75</f>
        <v>0</v>
      </c>
      <c r="H63">
        <f>+DECISIONS!H75</f>
        <v>0</v>
      </c>
      <c r="I63">
        <f>+DECISIONS!I75</f>
        <v>0</v>
      </c>
      <c r="J63">
        <f>+DECISIONS!J75</f>
        <v>0</v>
      </c>
      <c r="K63">
        <f>+DECISIONS!K75</f>
        <v>0</v>
      </c>
      <c r="L63">
        <f>+DECISIONS!L75</f>
        <v>0</v>
      </c>
      <c r="M63">
        <f>+DECISIONS!M75</f>
        <v>0</v>
      </c>
      <c r="N63">
        <f>+DECISIONS!N75</f>
        <v>0</v>
      </c>
      <c r="O63" t="str">
        <f t="shared" si="231"/>
        <v/>
      </c>
      <c r="V63" s="71"/>
      <c r="AG63" s="75">
        <f>+AG31*1.02</f>
        <v>2040000</v>
      </c>
      <c r="AU63" s="72"/>
      <c r="AW63" s="67" t="e">
        <f t="shared" ref="AW63:BF63" si="270">+AJ136</f>
        <v>#DIV/0!</v>
      </c>
      <c r="AX63" s="67" t="e">
        <f t="shared" si="270"/>
        <v>#DIV/0!</v>
      </c>
      <c r="AY63" s="67" t="e">
        <f t="shared" si="270"/>
        <v>#DIV/0!</v>
      </c>
      <c r="AZ63" s="67" t="e">
        <f t="shared" si="270"/>
        <v>#DIV/0!</v>
      </c>
      <c r="BA63" s="67" t="e">
        <f t="shared" si="270"/>
        <v>#DIV/0!</v>
      </c>
      <c r="BB63" s="67" t="e">
        <f t="shared" si="270"/>
        <v>#DIV/0!</v>
      </c>
      <c r="BC63" s="67" t="e">
        <f t="shared" si="270"/>
        <v>#DIV/0!</v>
      </c>
      <c r="BD63" s="67" t="e">
        <f t="shared" si="270"/>
        <v>#DIV/0!</v>
      </c>
      <c r="BE63" s="67" t="e">
        <f t="shared" si="270"/>
        <v>#DIV/0!</v>
      </c>
      <c r="BF63" s="67" t="e">
        <f t="shared" si="270"/>
        <v>#DIV/0!</v>
      </c>
      <c r="BG63" s="67" t="e">
        <f>SUM(AW63:BF63)</f>
        <v>#DIV/0!</v>
      </c>
      <c r="CA63">
        <f t="shared" si="244"/>
        <v>0</v>
      </c>
      <c r="CB63">
        <f t="shared" si="234"/>
        <v>0</v>
      </c>
      <c r="CC63">
        <f t="shared" si="235"/>
        <v>0</v>
      </c>
      <c r="CD63">
        <f t="shared" si="236"/>
        <v>0</v>
      </c>
      <c r="CE63">
        <f t="shared" si="237"/>
        <v>0</v>
      </c>
      <c r="CF63">
        <f t="shared" si="238"/>
        <v>0</v>
      </c>
      <c r="CG63">
        <f t="shared" si="239"/>
        <v>0</v>
      </c>
      <c r="CH63">
        <f t="shared" si="240"/>
        <v>0</v>
      </c>
      <c r="CI63">
        <f t="shared" si="241"/>
        <v>0</v>
      </c>
      <c r="CJ63">
        <f t="shared" si="242"/>
        <v>0</v>
      </c>
      <c r="CK63">
        <f t="shared" si="267"/>
        <v>10</v>
      </c>
      <c r="CL63">
        <f t="shared" si="247"/>
        <v>10</v>
      </c>
      <c r="CM63">
        <f t="shared" si="247"/>
        <v>10</v>
      </c>
      <c r="CN63">
        <f t="shared" si="247"/>
        <v>10</v>
      </c>
      <c r="CO63">
        <f t="shared" si="247"/>
        <v>10</v>
      </c>
      <c r="CP63">
        <f t="shared" si="247"/>
        <v>10</v>
      </c>
      <c r="CQ63">
        <f t="shared" si="247"/>
        <v>10</v>
      </c>
      <c r="CR63">
        <f t="shared" si="247"/>
        <v>10</v>
      </c>
      <c r="CS63">
        <f t="shared" si="247"/>
        <v>10</v>
      </c>
      <c r="CT63">
        <f t="shared" si="247"/>
        <v>10</v>
      </c>
      <c r="CU63">
        <f t="shared" si="268"/>
        <v>10</v>
      </c>
      <c r="CV63">
        <f t="shared" si="269"/>
        <v>0</v>
      </c>
      <c r="CW63">
        <f t="shared" si="248"/>
        <v>0</v>
      </c>
      <c r="CX63">
        <f t="shared" si="249"/>
        <v>0</v>
      </c>
      <c r="CY63">
        <f t="shared" si="250"/>
        <v>0</v>
      </c>
      <c r="CZ63">
        <f t="shared" si="251"/>
        <v>0</v>
      </c>
      <c r="DA63">
        <f t="shared" si="252"/>
        <v>0</v>
      </c>
      <c r="DB63">
        <f t="shared" si="253"/>
        <v>0</v>
      </c>
      <c r="DC63">
        <f t="shared" si="254"/>
        <v>0</v>
      </c>
      <c r="DD63">
        <f t="shared" si="255"/>
        <v>0</v>
      </c>
      <c r="DE63">
        <f t="shared" si="256"/>
        <v>0</v>
      </c>
      <c r="DF63" t="str">
        <f t="shared" si="257"/>
        <v/>
      </c>
      <c r="DG63" t="str">
        <f t="shared" si="257"/>
        <v/>
      </c>
      <c r="DH63" t="str">
        <f t="shared" si="257"/>
        <v/>
      </c>
      <c r="DI63" t="str">
        <f t="shared" si="257"/>
        <v/>
      </c>
      <c r="DJ63" t="str">
        <f t="shared" si="257"/>
        <v/>
      </c>
      <c r="DK63" t="str">
        <f t="shared" si="257"/>
        <v/>
      </c>
      <c r="DL63" t="str">
        <f t="shared" si="257"/>
        <v/>
      </c>
      <c r="DM63" t="str">
        <f t="shared" si="257"/>
        <v/>
      </c>
      <c r="DN63" t="str">
        <f t="shared" si="257"/>
        <v/>
      </c>
      <c r="DO63" t="str">
        <f t="shared" si="257"/>
        <v/>
      </c>
    </row>
    <row r="64" spans="3:119" x14ac:dyDescent="0.25">
      <c r="C64" t="str">
        <f>+DECISIONS!C77</f>
        <v>Round 9</v>
      </c>
      <c r="D64" t="str">
        <f>+DECISIONS!D77</f>
        <v>ATTRIBUTES</v>
      </c>
      <c r="E64" t="str">
        <f>+DECISIONS!E77</f>
        <v>Team 1</v>
      </c>
      <c r="F64" t="str">
        <f>+DECISIONS!F77</f>
        <v>Team 2</v>
      </c>
      <c r="G64" t="str">
        <f>+DECISIONS!G77</f>
        <v>Team 3</v>
      </c>
      <c r="H64" t="str">
        <f>+DECISIONS!H77</f>
        <v>Team 4</v>
      </c>
      <c r="I64" t="str">
        <f>+DECISIONS!I77</f>
        <v>Team 5</v>
      </c>
      <c r="J64" t="str">
        <f>+DECISIONS!J77</f>
        <v>Team 6</v>
      </c>
      <c r="K64" t="str">
        <f>+DECISIONS!K77</f>
        <v>Team 7</v>
      </c>
      <c r="L64" t="str">
        <f>+DECISIONS!L77</f>
        <v>Team 8</v>
      </c>
      <c r="M64" t="str">
        <f>+DECISIONS!M77</f>
        <v>Team 9</v>
      </c>
      <c r="N64" t="str">
        <f>+DECISIONS!N77</f>
        <v>Team 10</v>
      </c>
      <c r="V64" s="71"/>
      <c r="AG64" s="75">
        <f>+AG63*V53</f>
        <v>510000</v>
      </c>
      <c r="AI64" t="s">
        <v>65</v>
      </c>
      <c r="AJ64" s="67" t="e">
        <f>ROUND(AJ58*$AG64,0)</f>
        <v>#DIV/0!</v>
      </c>
      <c r="AK64" s="67" t="e">
        <f t="shared" ref="AK64:AS64" si="271">ROUND(AK58*$AG64,0)</f>
        <v>#DIV/0!</v>
      </c>
      <c r="AL64" s="67" t="e">
        <f t="shared" si="271"/>
        <v>#DIV/0!</v>
      </c>
      <c r="AM64" s="67" t="e">
        <f t="shared" si="271"/>
        <v>#DIV/0!</v>
      </c>
      <c r="AN64" s="67" t="e">
        <f t="shared" si="271"/>
        <v>#DIV/0!</v>
      </c>
      <c r="AO64" s="67" t="e">
        <f t="shared" si="271"/>
        <v>#DIV/0!</v>
      </c>
      <c r="AP64" s="67" t="e">
        <f t="shared" si="271"/>
        <v>#DIV/0!</v>
      </c>
      <c r="AQ64" s="67" t="e">
        <f t="shared" si="271"/>
        <v>#DIV/0!</v>
      </c>
      <c r="AR64" s="67" t="e">
        <f t="shared" si="271"/>
        <v>#DIV/0!</v>
      </c>
      <c r="AS64" s="67" t="e">
        <f t="shared" si="271"/>
        <v>#DIV/0!</v>
      </c>
      <c r="AT64" s="67" t="e">
        <f>SUM(AJ64:AS64)</f>
        <v>#DIV/0!</v>
      </c>
      <c r="AU64" s="72"/>
      <c r="AW64" s="82" t="e">
        <f t="shared" ref="AW64:BF64" si="272">+AW63/$BG63</f>
        <v>#DIV/0!</v>
      </c>
      <c r="AX64" s="82" t="e">
        <f t="shared" si="272"/>
        <v>#DIV/0!</v>
      </c>
      <c r="AY64" s="82" t="e">
        <f t="shared" si="272"/>
        <v>#DIV/0!</v>
      </c>
      <c r="AZ64" s="82" t="e">
        <f t="shared" si="272"/>
        <v>#DIV/0!</v>
      </c>
      <c r="BA64" s="82" t="e">
        <f t="shared" si="272"/>
        <v>#DIV/0!</v>
      </c>
      <c r="BB64" s="82" t="e">
        <f t="shared" si="272"/>
        <v>#DIV/0!</v>
      </c>
      <c r="BC64" s="82" t="e">
        <f t="shared" si="272"/>
        <v>#DIV/0!</v>
      </c>
      <c r="BD64" s="82" t="e">
        <f t="shared" si="272"/>
        <v>#DIV/0!</v>
      </c>
      <c r="BE64" s="82" t="e">
        <f t="shared" si="272"/>
        <v>#DIV/0!</v>
      </c>
      <c r="BF64" s="82" t="e">
        <f t="shared" si="272"/>
        <v>#DIV/0!</v>
      </c>
      <c r="CA64">
        <f t="shared" si="244"/>
        <v>0</v>
      </c>
      <c r="CB64">
        <f t="shared" si="234"/>
        <v>0</v>
      </c>
      <c r="CC64">
        <f t="shared" si="235"/>
        <v>0</v>
      </c>
      <c r="CD64">
        <f t="shared" si="236"/>
        <v>0</v>
      </c>
      <c r="CE64">
        <f t="shared" si="237"/>
        <v>0</v>
      </c>
      <c r="CF64">
        <f t="shared" si="238"/>
        <v>0</v>
      </c>
      <c r="CG64">
        <f t="shared" si="239"/>
        <v>0</v>
      </c>
      <c r="CH64">
        <f t="shared" si="240"/>
        <v>0</v>
      </c>
      <c r="CI64">
        <f t="shared" si="241"/>
        <v>0</v>
      </c>
      <c r="CJ64">
        <f t="shared" si="242"/>
        <v>0</v>
      </c>
      <c r="CK64">
        <f t="shared" si="267"/>
        <v>4</v>
      </c>
      <c r="CL64">
        <f t="shared" si="247"/>
        <v>4</v>
      </c>
      <c r="CM64">
        <f t="shared" si="247"/>
        <v>4</v>
      </c>
      <c r="CN64">
        <f t="shared" si="247"/>
        <v>4</v>
      </c>
      <c r="CO64">
        <f t="shared" si="247"/>
        <v>4</v>
      </c>
      <c r="CP64">
        <f t="shared" si="247"/>
        <v>4</v>
      </c>
      <c r="CQ64">
        <f t="shared" si="247"/>
        <v>4</v>
      </c>
      <c r="CR64">
        <f t="shared" si="247"/>
        <v>4</v>
      </c>
      <c r="CS64">
        <f t="shared" si="247"/>
        <v>4</v>
      </c>
      <c r="CT64">
        <f t="shared" si="247"/>
        <v>4</v>
      </c>
      <c r="CU64">
        <f t="shared" si="268"/>
        <v>4</v>
      </c>
      <c r="CV64">
        <f t="shared" si="269"/>
        <v>0</v>
      </c>
      <c r="CW64">
        <f t="shared" si="248"/>
        <v>0</v>
      </c>
      <c r="CX64">
        <f t="shared" si="249"/>
        <v>0</v>
      </c>
      <c r="CY64">
        <f t="shared" si="250"/>
        <v>0</v>
      </c>
      <c r="CZ64">
        <f t="shared" si="251"/>
        <v>0</v>
      </c>
      <c r="DA64">
        <f t="shared" si="252"/>
        <v>0</v>
      </c>
      <c r="DB64">
        <f t="shared" si="253"/>
        <v>0</v>
      </c>
      <c r="DC64">
        <f t="shared" si="254"/>
        <v>0</v>
      </c>
      <c r="DD64">
        <f t="shared" si="255"/>
        <v>0</v>
      </c>
      <c r="DE64">
        <f t="shared" si="256"/>
        <v>0</v>
      </c>
      <c r="DF64" t="str">
        <f t="shared" si="257"/>
        <v/>
      </c>
      <c r="DG64" t="str">
        <f t="shared" si="257"/>
        <v/>
      </c>
      <c r="DH64" t="str">
        <f t="shared" si="257"/>
        <v/>
      </c>
      <c r="DI64" t="str">
        <f t="shared" si="257"/>
        <v/>
      </c>
      <c r="DJ64" t="str">
        <f t="shared" si="257"/>
        <v/>
      </c>
      <c r="DK64" t="str">
        <f t="shared" si="257"/>
        <v/>
      </c>
      <c r="DL64" t="str">
        <f t="shared" si="257"/>
        <v/>
      </c>
      <c r="DM64" t="str">
        <f t="shared" si="257"/>
        <v/>
      </c>
      <c r="DN64" t="str">
        <f t="shared" si="257"/>
        <v/>
      </c>
      <c r="DO64" t="str">
        <f t="shared" si="257"/>
        <v/>
      </c>
    </row>
    <row r="65" spans="3:119" x14ac:dyDescent="0.25">
      <c r="C65">
        <f>+DECISIONS!C78</f>
        <v>0</v>
      </c>
      <c r="D65" t="str">
        <f>+DECISIONS!D78</f>
        <v>Brand Trust</v>
      </c>
      <c r="E65">
        <f>+DECISIONS!E78</f>
        <v>0</v>
      </c>
      <c r="F65">
        <f>+DECISIONS!F78</f>
        <v>0</v>
      </c>
      <c r="G65">
        <f>+DECISIONS!G78</f>
        <v>0</v>
      </c>
      <c r="H65">
        <f>+DECISIONS!H78</f>
        <v>0</v>
      </c>
      <c r="I65">
        <f>+DECISIONS!I78</f>
        <v>0</v>
      </c>
      <c r="J65">
        <f>+DECISIONS!J78</f>
        <v>0</v>
      </c>
      <c r="K65">
        <f>+DECISIONS!K78</f>
        <v>0</v>
      </c>
      <c r="L65">
        <f>+DECISIONS!L78</f>
        <v>0</v>
      </c>
      <c r="M65">
        <f>+DECISIONS!M78</f>
        <v>0</v>
      </c>
      <c r="N65">
        <f>+DECISIONS!N78</f>
        <v>0</v>
      </c>
      <c r="O65" t="str">
        <f>IFERROR(AVERAGEIF(E65:N65,"&gt;0"),"")</f>
        <v/>
      </c>
      <c r="V65" s="71"/>
      <c r="AG65" s="75">
        <f>+AG63*V54</f>
        <v>510000</v>
      </c>
      <c r="AJ65" s="67" t="e">
        <f t="shared" ref="AJ65:AS65" si="273">ROUND(AJ59*$AG65,0)</f>
        <v>#DIV/0!</v>
      </c>
      <c r="AK65" s="67" t="e">
        <f t="shared" si="273"/>
        <v>#DIV/0!</v>
      </c>
      <c r="AL65" s="67" t="e">
        <f t="shared" si="273"/>
        <v>#DIV/0!</v>
      </c>
      <c r="AM65" s="67" t="e">
        <f t="shared" si="273"/>
        <v>#DIV/0!</v>
      </c>
      <c r="AN65" s="67" t="e">
        <f t="shared" si="273"/>
        <v>#DIV/0!</v>
      </c>
      <c r="AO65" s="67" t="e">
        <f t="shared" si="273"/>
        <v>#DIV/0!</v>
      </c>
      <c r="AP65" s="67" t="e">
        <f t="shared" si="273"/>
        <v>#DIV/0!</v>
      </c>
      <c r="AQ65" s="67" t="e">
        <f t="shared" si="273"/>
        <v>#DIV/0!</v>
      </c>
      <c r="AR65" s="67" t="e">
        <f t="shared" si="273"/>
        <v>#DIV/0!</v>
      </c>
      <c r="AS65" s="67" t="e">
        <f t="shared" si="273"/>
        <v>#DIV/0!</v>
      </c>
      <c r="AT65" s="67" t="e">
        <f t="shared" ref="AT65:AT68" si="274">SUM(AJ65:AS65)</f>
        <v>#DIV/0!</v>
      </c>
      <c r="AU65" s="72"/>
      <c r="AW65" s="67" t="e">
        <f t="shared" ref="AW65:BF65" si="275">+AJ139*AJ132</f>
        <v>#DIV/0!</v>
      </c>
      <c r="AX65" s="67" t="e">
        <f t="shared" si="275"/>
        <v>#DIV/0!</v>
      </c>
      <c r="AY65" s="67" t="e">
        <f t="shared" si="275"/>
        <v>#DIV/0!</v>
      </c>
      <c r="AZ65" s="67" t="e">
        <f t="shared" si="275"/>
        <v>#DIV/0!</v>
      </c>
      <c r="BA65" s="67" t="e">
        <f t="shared" si="275"/>
        <v>#DIV/0!</v>
      </c>
      <c r="BB65" s="67" t="e">
        <f t="shared" si="275"/>
        <v>#DIV/0!</v>
      </c>
      <c r="BC65" s="67" t="e">
        <f t="shared" si="275"/>
        <v>#DIV/0!</v>
      </c>
      <c r="BD65" s="67" t="e">
        <f t="shared" si="275"/>
        <v>#DIV/0!</v>
      </c>
      <c r="BE65" s="67" t="e">
        <f t="shared" si="275"/>
        <v>#DIV/0!</v>
      </c>
      <c r="BF65" s="67" t="e">
        <f t="shared" si="275"/>
        <v>#DIV/0!</v>
      </c>
      <c r="BZ65" t="s">
        <v>74</v>
      </c>
      <c r="CA65">
        <v>1</v>
      </c>
      <c r="CB65">
        <v>2</v>
      </c>
      <c r="CC65">
        <v>3</v>
      </c>
      <c r="CD65">
        <v>4</v>
      </c>
      <c r="CE65">
        <v>5</v>
      </c>
      <c r="CF65">
        <v>6</v>
      </c>
      <c r="CG65">
        <v>7</v>
      </c>
      <c r="CH65">
        <v>8</v>
      </c>
      <c r="CI65">
        <v>9</v>
      </c>
      <c r="CJ65">
        <v>10</v>
      </c>
      <c r="CK65">
        <f t="shared" si="267"/>
        <v>10</v>
      </c>
      <c r="CL65">
        <f t="shared" si="247"/>
        <v>10</v>
      </c>
      <c r="CM65">
        <f t="shared" si="247"/>
        <v>10</v>
      </c>
      <c r="CN65">
        <f t="shared" si="247"/>
        <v>10</v>
      </c>
      <c r="CO65">
        <f t="shared" si="247"/>
        <v>10</v>
      </c>
      <c r="CP65">
        <f t="shared" si="247"/>
        <v>10</v>
      </c>
      <c r="CQ65">
        <f t="shared" si="247"/>
        <v>10</v>
      </c>
      <c r="CR65">
        <f t="shared" si="247"/>
        <v>10</v>
      </c>
      <c r="CS65">
        <f t="shared" si="247"/>
        <v>10</v>
      </c>
      <c r="CT65">
        <f t="shared" si="247"/>
        <v>10</v>
      </c>
      <c r="CU65">
        <f t="shared" si="268"/>
        <v>10</v>
      </c>
      <c r="CV65">
        <f t="shared" si="269"/>
        <v>0</v>
      </c>
      <c r="CW65">
        <f t="shared" si="248"/>
        <v>0</v>
      </c>
      <c r="CX65">
        <f t="shared" si="249"/>
        <v>0</v>
      </c>
      <c r="CY65">
        <f t="shared" si="250"/>
        <v>0</v>
      </c>
      <c r="CZ65">
        <f t="shared" si="251"/>
        <v>0</v>
      </c>
      <c r="DA65">
        <f t="shared" si="252"/>
        <v>0</v>
      </c>
      <c r="DB65">
        <f t="shared" si="253"/>
        <v>0</v>
      </c>
      <c r="DC65">
        <f t="shared" si="254"/>
        <v>0</v>
      </c>
      <c r="DD65">
        <f t="shared" si="255"/>
        <v>0</v>
      </c>
      <c r="DE65">
        <f t="shared" si="256"/>
        <v>0</v>
      </c>
      <c r="DF65" t="str">
        <f t="shared" si="257"/>
        <v/>
      </c>
      <c r="DG65" t="str">
        <f t="shared" si="257"/>
        <v/>
      </c>
      <c r="DH65" t="str">
        <f t="shared" si="257"/>
        <v/>
      </c>
      <c r="DI65" t="str">
        <f t="shared" si="257"/>
        <v/>
      </c>
      <c r="DJ65" t="str">
        <f t="shared" si="257"/>
        <v/>
      </c>
      <c r="DK65" t="str">
        <f t="shared" si="257"/>
        <v/>
      </c>
      <c r="DL65" t="str">
        <f t="shared" si="257"/>
        <v/>
      </c>
      <c r="DM65" t="str">
        <f t="shared" si="257"/>
        <v/>
      </c>
      <c r="DN65" t="str">
        <f t="shared" si="257"/>
        <v/>
      </c>
      <c r="DO65" t="str">
        <f t="shared" si="257"/>
        <v/>
      </c>
    </row>
    <row r="66" spans="3:119" x14ac:dyDescent="0.25">
      <c r="C66">
        <f>+DECISIONS!C79</f>
        <v>0</v>
      </c>
      <c r="D66" t="str">
        <f>+DECISIONS!D79</f>
        <v>Customer Experience</v>
      </c>
      <c r="E66">
        <f>+DECISIONS!E79</f>
        <v>0</v>
      </c>
      <c r="F66">
        <f>+DECISIONS!F79</f>
        <v>0</v>
      </c>
      <c r="G66">
        <f>+DECISIONS!G79</f>
        <v>0</v>
      </c>
      <c r="H66">
        <f>+DECISIONS!H79</f>
        <v>0</v>
      </c>
      <c r="I66">
        <f>+DECISIONS!I79</f>
        <v>0</v>
      </c>
      <c r="J66">
        <f>+DECISIONS!J79</f>
        <v>0</v>
      </c>
      <c r="K66">
        <f>+DECISIONS!K79</f>
        <v>0</v>
      </c>
      <c r="L66">
        <f>+DECISIONS!L79</f>
        <v>0</v>
      </c>
      <c r="M66">
        <f>+DECISIONS!M79</f>
        <v>0</v>
      </c>
      <c r="N66">
        <f>+DECISIONS!N79</f>
        <v>0</v>
      </c>
      <c r="O66" t="str">
        <f t="shared" ref="O66:O70" si="276">IFERROR(AVERAGEIF(E66:N66,"&gt;0"),"")</f>
        <v/>
      </c>
      <c r="V66" s="71"/>
      <c r="AG66" s="75">
        <f>+AG63*V55</f>
        <v>510000</v>
      </c>
      <c r="AJ66" s="67" t="e">
        <f t="shared" ref="AJ66:AS66" si="277">ROUND(AJ60*$AG66,0)</f>
        <v>#DIV/0!</v>
      </c>
      <c r="AK66" s="67" t="e">
        <f t="shared" si="277"/>
        <v>#DIV/0!</v>
      </c>
      <c r="AL66" s="67" t="e">
        <f t="shared" si="277"/>
        <v>#DIV/0!</v>
      </c>
      <c r="AM66" s="67" t="e">
        <f t="shared" si="277"/>
        <v>#DIV/0!</v>
      </c>
      <c r="AN66" s="67" t="e">
        <f t="shared" si="277"/>
        <v>#DIV/0!</v>
      </c>
      <c r="AO66" s="67" t="e">
        <f t="shared" si="277"/>
        <v>#DIV/0!</v>
      </c>
      <c r="AP66" s="67" t="e">
        <f t="shared" si="277"/>
        <v>#DIV/0!</v>
      </c>
      <c r="AQ66" s="67" t="e">
        <f t="shared" si="277"/>
        <v>#DIV/0!</v>
      </c>
      <c r="AR66" s="67" t="e">
        <f t="shared" si="277"/>
        <v>#DIV/0!</v>
      </c>
      <c r="AS66" s="67" t="e">
        <f t="shared" si="277"/>
        <v>#DIV/0!</v>
      </c>
      <c r="AT66" s="67" t="e">
        <f t="shared" si="274"/>
        <v>#DIV/0!</v>
      </c>
      <c r="AU66" s="72"/>
      <c r="AW66" s="67" t="e">
        <f t="shared" ref="AW66:BF66" si="278">+AJ142</f>
        <v>#DIV/0!</v>
      </c>
      <c r="AX66" s="67" t="e">
        <f t="shared" si="278"/>
        <v>#DIV/0!</v>
      </c>
      <c r="AY66" s="67" t="e">
        <f t="shared" si="278"/>
        <v>#DIV/0!</v>
      </c>
      <c r="AZ66" s="67" t="e">
        <f t="shared" si="278"/>
        <v>#DIV/0!</v>
      </c>
      <c r="BA66" s="67" t="e">
        <f t="shared" si="278"/>
        <v>#DIV/0!</v>
      </c>
      <c r="BB66" s="67" t="e">
        <f t="shared" si="278"/>
        <v>#DIV/0!</v>
      </c>
      <c r="BC66" s="67" t="e">
        <f t="shared" si="278"/>
        <v>#DIV/0!</v>
      </c>
      <c r="BD66" s="67" t="e">
        <f t="shared" si="278"/>
        <v>#DIV/0!</v>
      </c>
      <c r="BE66" s="67" t="e">
        <f t="shared" si="278"/>
        <v>#DIV/0!</v>
      </c>
      <c r="BF66" s="67" t="e">
        <f t="shared" si="278"/>
        <v>#DIV/0!</v>
      </c>
      <c r="CA66">
        <f>+E58</f>
        <v>0</v>
      </c>
      <c r="CB66">
        <f t="shared" ref="CB66:CB71" si="279">+F58</f>
        <v>0</v>
      </c>
      <c r="CC66">
        <f t="shared" ref="CC66:CC71" si="280">+G58</f>
        <v>0</v>
      </c>
      <c r="CD66">
        <f t="shared" ref="CD66:CD71" si="281">+H58</f>
        <v>0</v>
      </c>
      <c r="CE66">
        <f t="shared" ref="CE66:CE71" si="282">+I58</f>
        <v>0</v>
      </c>
      <c r="CF66">
        <f t="shared" ref="CF66:CF71" si="283">+J58</f>
        <v>0</v>
      </c>
      <c r="CG66">
        <f t="shared" ref="CG66:CG71" si="284">+K58</f>
        <v>0</v>
      </c>
      <c r="CH66">
        <f t="shared" ref="CH66:CH71" si="285">+L58</f>
        <v>0</v>
      </c>
      <c r="CI66">
        <f t="shared" ref="CI66:CI71" si="286">+M58</f>
        <v>0</v>
      </c>
      <c r="CJ66">
        <f t="shared" ref="CJ66:CJ71" si="287">+N58</f>
        <v>0</v>
      </c>
      <c r="CK66">
        <f t="shared" si="267"/>
        <v>4</v>
      </c>
      <c r="CL66">
        <f t="shared" si="247"/>
        <v>4</v>
      </c>
      <c r="CM66">
        <f t="shared" si="247"/>
        <v>4</v>
      </c>
      <c r="CN66">
        <f t="shared" si="247"/>
        <v>4</v>
      </c>
      <c r="CO66">
        <f t="shared" si="247"/>
        <v>4</v>
      </c>
      <c r="CP66">
        <f t="shared" si="247"/>
        <v>4</v>
      </c>
      <c r="CQ66">
        <f t="shared" si="247"/>
        <v>4</v>
      </c>
      <c r="CR66">
        <f t="shared" si="247"/>
        <v>4</v>
      </c>
      <c r="CS66">
        <f t="shared" si="247"/>
        <v>4</v>
      </c>
      <c r="CT66">
        <f t="shared" si="247"/>
        <v>4</v>
      </c>
      <c r="CU66">
        <f t="shared" si="268"/>
        <v>4</v>
      </c>
      <c r="CV66">
        <f t="shared" si="269"/>
        <v>0</v>
      </c>
      <c r="CW66">
        <f t="shared" si="248"/>
        <v>0</v>
      </c>
      <c r="CX66">
        <f t="shared" si="249"/>
        <v>0</v>
      </c>
      <c r="CY66">
        <f t="shared" si="250"/>
        <v>0</v>
      </c>
      <c r="CZ66">
        <f t="shared" si="251"/>
        <v>0</v>
      </c>
      <c r="DA66">
        <f t="shared" si="252"/>
        <v>0</v>
      </c>
      <c r="DB66">
        <f t="shared" si="253"/>
        <v>0</v>
      </c>
      <c r="DC66">
        <f t="shared" si="254"/>
        <v>0</v>
      </c>
      <c r="DD66">
        <f t="shared" si="255"/>
        <v>0</v>
      </c>
      <c r="DE66">
        <f t="shared" si="256"/>
        <v>0</v>
      </c>
      <c r="DF66" t="str">
        <f t="shared" si="257"/>
        <v/>
      </c>
      <c r="DG66" t="str">
        <f t="shared" si="257"/>
        <v/>
      </c>
      <c r="DH66" t="str">
        <f t="shared" si="257"/>
        <v/>
      </c>
      <c r="DI66" t="str">
        <f t="shared" si="257"/>
        <v/>
      </c>
      <c r="DJ66" t="str">
        <f t="shared" si="257"/>
        <v/>
      </c>
      <c r="DK66" t="str">
        <f t="shared" si="257"/>
        <v/>
      </c>
      <c r="DL66" t="str">
        <f t="shared" si="257"/>
        <v/>
      </c>
      <c r="DM66" t="str">
        <f t="shared" si="257"/>
        <v/>
      </c>
      <c r="DN66" t="str">
        <f t="shared" si="257"/>
        <v/>
      </c>
      <c r="DO66" t="str">
        <f t="shared" si="257"/>
        <v/>
      </c>
    </row>
    <row r="67" spans="3:119" x14ac:dyDescent="0.25">
      <c r="C67">
        <f>+DECISIONS!C80</f>
        <v>0</v>
      </c>
      <c r="D67" t="str">
        <f>+DECISIONS!D80</f>
        <v>Product Choice</v>
      </c>
      <c r="E67">
        <f>+DECISIONS!E80</f>
        <v>0</v>
      </c>
      <c r="F67">
        <f>+DECISIONS!F80</f>
        <v>0</v>
      </c>
      <c r="G67">
        <f>+DECISIONS!G80</f>
        <v>0</v>
      </c>
      <c r="H67">
        <f>+DECISIONS!H80</f>
        <v>0</v>
      </c>
      <c r="I67">
        <f>+DECISIONS!I80</f>
        <v>0</v>
      </c>
      <c r="J67">
        <f>+DECISIONS!J80</f>
        <v>0</v>
      </c>
      <c r="K67">
        <f>+DECISIONS!K80</f>
        <v>0</v>
      </c>
      <c r="L67">
        <f>+DECISIONS!L80</f>
        <v>0</v>
      </c>
      <c r="M67">
        <f>+DECISIONS!M80</f>
        <v>0</v>
      </c>
      <c r="N67">
        <f>+DECISIONS!N80</f>
        <v>0</v>
      </c>
      <c r="O67" t="str">
        <f t="shared" si="276"/>
        <v/>
      </c>
      <c r="V67" s="71"/>
      <c r="AG67" s="75">
        <f>+AG63*V56</f>
        <v>510000</v>
      </c>
      <c r="AJ67" s="67" t="e">
        <f t="shared" ref="AJ67:AS67" si="288">ROUND(AJ61*$AG67,0)</f>
        <v>#DIV/0!</v>
      </c>
      <c r="AK67" s="67" t="e">
        <f t="shared" si="288"/>
        <v>#DIV/0!</v>
      </c>
      <c r="AL67" s="67" t="e">
        <f t="shared" si="288"/>
        <v>#DIV/0!</v>
      </c>
      <c r="AM67" s="67" t="e">
        <f t="shared" si="288"/>
        <v>#DIV/0!</v>
      </c>
      <c r="AN67" s="67" t="e">
        <f t="shared" si="288"/>
        <v>#DIV/0!</v>
      </c>
      <c r="AO67" s="67" t="e">
        <f t="shared" si="288"/>
        <v>#DIV/0!</v>
      </c>
      <c r="AP67" s="67" t="e">
        <f t="shared" si="288"/>
        <v>#DIV/0!</v>
      </c>
      <c r="AQ67" s="67" t="e">
        <f t="shared" si="288"/>
        <v>#DIV/0!</v>
      </c>
      <c r="AR67" s="67" t="e">
        <f t="shared" si="288"/>
        <v>#DIV/0!</v>
      </c>
      <c r="AS67" s="67" t="e">
        <f t="shared" si="288"/>
        <v>#DIV/0!</v>
      </c>
      <c r="AT67" s="67" t="e">
        <f t="shared" si="274"/>
        <v>#DIV/0!</v>
      </c>
      <c r="AU67" s="72"/>
      <c r="CA67">
        <f t="shared" ref="CA67:CA71" si="289">+E59</f>
        <v>0</v>
      </c>
      <c r="CB67">
        <f t="shared" si="279"/>
        <v>0</v>
      </c>
      <c r="CC67">
        <f t="shared" si="280"/>
        <v>0</v>
      </c>
      <c r="CD67">
        <f t="shared" si="281"/>
        <v>0</v>
      </c>
      <c r="CE67">
        <f t="shared" si="282"/>
        <v>0</v>
      </c>
      <c r="CF67">
        <f t="shared" si="283"/>
        <v>0</v>
      </c>
      <c r="CG67">
        <f t="shared" si="284"/>
        <v>0</v>
      </c>
      <c r="CH67">
        <f t="shared" si="285"/>
        <v>0</v>
      </c>
      <c r="CI67">
        <f t="shared" si="286"/>
        <v>0</v>
      </c>
      <c r="CJ67">
        <f t="shared" si="287"/>
        <v>0</v>
      </c>
    </row>
    <row r="68" spans="3:119" x14ac:dyDescent="0.25">
      <c r="C68">
        <f>+DECISIONS!C81</f>
        <v>0</v>
      </c>
      <c r="D68" t="str">
        <f>+DECISIONS!D81</f>
        <v>Channel Choice</v>
      </c>
      <c r="E68">
        <f>+DECISIONS!E81</f>
        <v>0</v>
      </c>
      <c r="F68">
        <f>+DECISIONS!F81</f>
        <v>0</v>
      </c>
      <c r="G68">
        <f>+DECISIONS!G81</f>
        <v>0</v>
      </c>
      <c r="H68">
        <f>+DECISIONS!H81</f>
        <v>0</v>
      </c>
      <c r="I68">
        <f>+DECISIONS!I81</f>
        <v>0</v>
      </c>
      <c r="J68">
        <f>+DECISIONS!J81</f>
        <v>0</v>
      </c>
      <c r="K68">
        <f>+DECISIONS!K81</f>
        <v>0</v>
      </c>
      <c r="L68">
        <f>+DECISIONS!L81</f>
        <v>0</v>
      </c>
      <c r="M68">
        <f>+DECISIONS!M81</f>
        <v>0</v>
      </c>
      <c r="N68">
        <f>+DECISIONS!N81</f>
        <v>0</v>
      </c>
      <c r="O68" t="str">
        <f t="shared" si="276"/>
        <v/>
      </c>
      <c r="V68" s="71"/>
      <c r="AJ68" s="67" t="e">
        <f>SUM(AJ64:AJ67)</f>
        <v>#DIV/0!</v>
      </c>
      <c r="AK68" s="67" t="e">
        <f t="shared" ref="AK68" si="290">SUM(AK64:AK67)</f>
        <v>#DIV/0!</v>
      </c>
      <c r="AL68" s="67" t="e">
        <f t="shared" ref="AL68" si="291">SUM(AL64:AL67)</f>
        <v>#DIV/0!</v>
      </c>
      <c r="AM68" s="67" t="e">
        <f t="shared" ref="AM68" si="292">SUM(AM64:AM67)</f>
        <v>#DIV/0!</v>
      </c>
      <c r="AN68" s="67" t="e">
        <f t="shared" ref="AN68" si="293">SUM(AN64:AN67)</f>
        <v>#DIV/0!</v>
      </c>
      <c r="AO68" s="67" t="e">
        <f t="shared" ref="AO68" si="294">SUM(AO64:AO67)</f>
        <v>#DIV/0!</v>
      </c>
      <c r="AP68" s="67" t="e">
        <f t="shared" ref="AP68" si="295">SUM(AP64:AP67)</f>
        <v>#DIV/0!</v>
      </c>
      <c r="AQ68" s="67" t="e">
        <f t="shared" ref="AQ68" si="296">SUM(AQ64:AQ67)</f>
        <v>#DIV/0!</v>
      </c>
      <c r="AR68" s="67" t="e">
        <f t="shared" ref="AR68" si="297">SUM(AR64:AR67)</f>
        <v>#DIV/0!</v>
      </c>
      <c r="AS68" s="67" t="e">
        <f t="shared" ref="AS68" si="298">SUM(AS64:AS67)</f>
        <v>#DIV/0!</v>
      </c>
      <c r="AT68" s="67" t="e">
        <f t="shared" si="274"/>
        <v>#DIV/0!</v>
      </c>
      <c r="AU68" s="72"/>
      <c r="CA68">
        <f t="shared" si="289"/>
        <v>0</v>
      </c>
      <c r="CB68">
        <f t="shared" si="279"/>
        <v>0</v>
      </c>
      <c r="CC68">
        <f t="shared" si="280"/>
        <v>0</v>
      </c>
      <c r="CD68">
        <f t="shared" si="281"/>
        <v>0</v>
      </c>
      <c r="CE68">
        <f t="shared" si="282"/>
        <v>0</v>
      </c>
      <c r="CF68">
        <f t="shared" si="283"/>
        <v>0</v>
      </c>
      <c r="CG68">
        <f t="shared" si="284"/>
        <v>0</v>
      </c>
      <c r="CH68">
        <f t="shared" si="285"/>
        <v>0</v>
      </c>
      <c r="CI68">
        <f t="shared" si="286"/>
        <v>0</v>
      </c>
      <c r="CJ68">
        <f t="shared" si="287"/>
        <v>0</v>
      </c>
      <c r="CK68">
        <f>ABS(CA24-$BY17)+1</f>
        <v>4</v>
      </c>
      <c r="CL68">
        <f t="shared" ref="CL68:CT73" si="299">ABS(CB24-$BY17)+1</f>
        <v>4</v>
      </c>
      <c r="CM68">
        <f t="shared" si="299"/>
        <v>4</v>
      </c>
      <c r="CN68">
        <f t="shared" si="299"/>
        <v>4</v>
      </c>
      <c r="CO68">
        <f t="shared" si="299"/>
        <v>4</v>
      </c>
      <c r="CP68">
        <f t="shared" si="299"/>
        <v>4</v>
      </c>
      <c r="CQ68">
        <f t="shared" si="299"/>
        <v>4</v>
      </c>
      <c r="CR68">
        <f t="shared" si="299"/>
        <v>4</v>
      </c>
      <c r="CS68">
        <f t="shared" si="299"/>
        <v>4</v>
      </c>
      <c r="CT68">
        <f t="shared" si="299"/>
        <v>4</v>
      </c>
      <c r="CU68">
        <f>AVERAGE(CK68:CT68)</f>
        <v>4</v>
      </c>
      <c r="CV68">
        <f>+CK68-$CU68</f>
        <v>0</v>
      </c>
      <c r="CW68">
        <f t="shared" ref="CW68:CW73" si="300">+CL68-$CU68</f>
        <v>0</v>
      </c>
      <c r="CX68">
        <f t="shared" ref="CX68:CX73" si="301">+CM68-$CU68</f>
        <v>0</v>
      </c>
      <c r="CY68">
        <f t="shared" ref="CY68:CY73" si="302">+CN68-$CU68</f>
        <v>0</v>
      </c>
      <c r="CZ68">
        <f t="shared" ref="CZ68:CZ73" si="303">+CO68-$CU68</f>
        <v>0</v>
      </c>
      <c r="DA68">
        <f t="shared" ref="DA68:DA73" si="304">+CP68-$CU68</f>
        <v>0</v>
      </c>
      <c r="DB68">
        <f t="shared" ref="DB68:DB73" si="305">+CQ68-$CU68</f>
        <v>0</v>
      </c>
      <c r="DC68">
        <f t="shared" ref="DC68:DC73" si="306">+CR68-$CU68</f>
        <v>0</v>
      </c>
      <c r="DD68">
        <f t="shared" ref="DD68:DD73" si="307">+CS68-$CU68</f>
        <v>0</v>
      </c>
      <c r="DE68">
        <f t="shared" ref="DE68:DE73" si="308">+CT68-$CU68</f>
        <v>0</v>
      </c>
      <c r="DF68" t="str">
        <f t="shared" ref="DF68:DO73" si="309">IF(DF$15=1,LOOKUP(CK68,swotrev),"")</f>
        <v/>
      </c>
      <c r="DG68" t="str">
        <f t="shared" si="309"/>
        <v/>
      </c>
      <c r="DH68" t="str">
        <f t="shared" si="309"/>
        <v/>
      </c>
      <c r="DI68" t="str">
        <f t="shared" si="309"/>
        <v/>
      </c>
      <c r="DJ68" t="str">
        <f t="shared" si="309"/>
        <v/>
      </c>
      <c r="DK68" t="str">
        <f t="shared" si="309"/>
        <v/>
      </c>
      <c r="DL68" t="str">
        <f t="shared" si="309"/>
        <v/>
      </c>
      <c r="DM68" t="str">
        <f t="shared" si="309"/>
        <v/>
      </c>
      <c r="DN68" t="str">
        <f t="shared" si="309"/>
        <v/>
      </c>
      <c r="DO68" t="str">
        <f t="shared" si="309"/>
        <v/>
      </c>
    </row>
    <row r="69" spans="3:119" x14ac:dyDescent="0.25">
      <c r="C69">
        <f>+DECISIONS!C82</f>
        <v>0</v>
      </c>
      <c r="D69" t="str">
        <f>+DECISIONS!D82</f>
        <v>Customer Relationship</v>
      </c>
      <c r="E69">
        <f>+DECISIONS!E82</f>
        <v>0</v>
      </c>
      <c r="F69">
        <f>+DECISIONS!F82</f>
        <v>0</v>
      </c>
      <c r="G69">
        <f>+DECISIONS!G82</f>
        <v>0</v>
      </c>
      <c r="H69">
        <f>+DECISIONS!H82</f>
        <v>0</v>
      </c>
      <c r="I69">
        <f>+DECISIONS!I82</f>
        <v>0</v>
      </c>
      <c r="J69">
        <f>+DECISIONS!J82</f>
        <v>0</v>
      </c>
      <c r="K69">
        <f>+DECISIONS!K82</f>
        <v>0</v>
      </c>
      <c r="L69">
        <f>+DECISIONS!L82</f>
        <v>0</v>
      </c>
      <c r="M69">
        <f>+DECISIONS!M82</f>
        <v>0</v>
      </c>
      <c r="N69">
        <f>+DECISIONS!N82</f>
        <v>0</v>
      </c>
      <c r="O69" t="str">
        <f t="shared" si="276"/>
        <v/>
      </c>
      <c r="V69" s="71"/>
      <c r="AI69" t="s">
        <v>80</v>
      </c>
      <c r="AJ69" s="83" t="e">
        <f>+AJ68/$AT68</f>
        <v>#DIV/0!</v>
      </c>
      <c r="AK69" s="83" t="e">
        <f t="shared" ref="AK69" si="310">+AK68/$AT68</f>
        <v>#DIV/0!</v>
      </c>
      <c r="AL69" s="83" t="e">
        <f t="shared" ref="AL69" si="311">+AL68/$AT68</f>
        <v>#DIV/0!</v>
      </c>
      <c r="AM69" s="83" t="e">
        <f t="shared" ref="AM69" si="312">+AM68/$AT68</f>
        <v>#DIV/0!</v>
      </c>
      <c r="AN69" s="83" t="e">
        <f t="shared" ref="AN69" si="313">+AN68/$AT68</f>
        <v>#DIV/0!</v>
      </c>
      <c r="AO69" s="83" t="e">
        <f t="shared" ref="AO69" si="314">+AO68/$AT68</f>
        <v>#DIV/0!</v>
      </c>
      <c r="AP69" s="83" t="e">
        <f t="shared" ref="AP69" si="315">+AP68/$AT68</f>
        <v>#DIV/0!</v>
      </c>
      <c r="AQ69" s="83" t="e">
        <f t="shared" ref="AQ69" si="316">+AQ68/$AT68</f>
        <v>#DIV/0!</v>
      </c>
      <c r="AR69" s="83" t="e">
        <f t="shared" ref="AR69" si="317">+AR68/$AT68</f>
        <v>#DIV/0!</v>
      </c>
      <c r="AS69" s="83" t="e">
        <f t="shared" ref="AS69" si="318">+AS68/$AT68</f>
        <v>#DIV/0!</v>
      </c>
      <c r="AT69" s="83" t="e">
        <f>+AT68/$AT68</f>
        <v>#DIV/0!</v>
      </c>
      <c r="AU69" s="72"/>
      <c r="CA69">
        <f t="shared" si="289"/>
        <v>0</v>
      </c>
      <c r="CB69">
        <f t="shared" si="279"/>
        <v>0</v>
      </c>
      <c r="CC69">
        <f t="shared" si="280"/>
        <v>0</v>
      </c>
      <c r="CD69">
        <f t="shared" si="281"/>
        <v>0</v>
      </c>
      <c r="CE69">
        <f t="shared" si="282"/>
        <v>0</v>
      </c>
      <c r="CF69">
        <f t="shared" si="283"/>
        <v>0</v>
      </c>
      <c r="CG69">
        <f t="shared" si="284"/>
        <v>0</v>
      </c>
      <c r="CH69">
        <f t="shared" si="285"/>
        <v>0</v>
      </c>
      <c r="CI69">
        <f t="shared" si="286"/>
        <v>0</v>
      </c>
      <c r="CJ69">
        <f t="shared" si="287"/>
        <v>0</v>
      </c>
      <c r="CK69">
        <f t="shared" ref="CK69:CK73" si="319">ABS(CA25-$BY18)+1</f>
        <v>9</v>
      </c>
      <c r="CL69">
        <f t="shared" si="299"/>
        <v>9</v>
      </c>
      <c r="CM69">
        <f t="shared" si="299"/>
        <v>9</v>
      </c>
      <c r="CN69">
        <f t="shared" si="299"/>
        <v>9</v>
      </c>
      <c r="CO69">
        <f t="shared" si="299"/>
        <v>9</v>
      </c>
      <c r="CP69">
        <f t="shared" si="299"/>
        <v>9</v>
      </c>
      <c r="CQ69">
        <f t="shared" si="299"/>
        <v>9</v>
      </c>
      <c r="CR69">
        <f t="shared" si="299"/>
        <v>9</v>
      </c>
      <c r="CS69">
        <f t="shared" si="299"/>
        <v>9</v>
      </c>
      <c r="CT69">
        <f t="shared" si="299"/>
        <v>9</v>
      </c>
      <c r="CU69">
        <f t="shared" ref="CU69:CU73" si="320">AVERAGE(CK69:CT69)</f>
        <v>9</v>
      </c>
      <c r="CV69">
        <f t="shared" ref="CV69:CV73" si="321">+CK69-$CU69</f>
        <v>0</v>
      </c>
      <c r="CW69">
        <f t="shared" si="300"/>
        <v>0</v>
      </c>
      <c r="CX69">
        <f t="shared" si="301"/>
        <v>0</v>
      </c>
      <c r="CY69">
        <f t="shared" si="302"/>
        <v>0</v>
      </c>
      <c r="CZ69">
        <f t="shared" si="303"/>
        <v>0</v>
      </c>
      <c r="DA69">
        <f t="shared" si="304"/>
        <v>0</v>
      </c>
      <c r="DB69">
        <f t="shared" si="305"/>
        <v>0</v>
      </c>
      <c r="DC69">
        <f t="shared" si="306"/>
        <v>0</v>
      </c>
      <c r="DD69">
        <f t="shared" si="307"/>
        <v>0</v>
      </c>
      <c r="DE69">
        <f t="shared" si="308"/>
        <v>0</v>
      </c>
      <c r="DF69" t="str">
        <f t="shared" si="309"/>
        <v/>
      </c>
      <c r="DG69" t="str">
        <f t="shared" si="309"/>
        <v/>
      </c>
      <c r="DH69" t="str">
        <f t="shared" si="309"/>
        <v/>
      </c>
      <c r="DI69" t="str">
        <f t="shared" si="309"/>
        <v/>
      </c>
      <c r="DJ69" t="str">
        <f t="shared" si="309"/>
        <v/>
      </c>
      <c r="DK69" t="str">
        <f t="shared" si="309"/>
        <v/>
      </c>
      <c r="DL69" t="str">
        <f t="shared" si="309"/>
        <v/>
      </c>
      <c r="DM69" t="str">
        <f t="shared" si="309"/>
        <v/>
      </c>
      <c r="DN69" t="str">
        <f t="shared" si="309"/>
        <v/>
      </c>
      <c r="DO69" t="str">
        <f t="shared" si="309"/>
        <v/>
      </c>
    </row>
    <row r="70" spans="3:119" x14ac:dyDescent="0.25">
      <c r="C70">
        <f>+DECISIONS!C83</f>
        <v>0</v>
      </c>
      <c r="D70" t="str">
        <f>+DECISIONS!D83</f>
        <v>Price/Profit Margin</v>
      </c>
      <c r="E70">
        <f>+DECISIONS!E83</f>
        <v>0</v>
      </c>
      <c r="F70">
        <f>+DECISIONS!F83</f>
        <v>0</v>
      </c>
      <c r="G70">
        <f>+DECISIONS!G83</f>
        <v>0</v>
      </c>
      <c r="H70">
        <f>+DECISIONS!H83</f>
        <v>0</v>
      </c>
      <c r="I70">
        <f>+DECISIONS!I83</f>
        <v>0</v>
      </c>
      <c r="J70">
        <f>+DECISIONS!J83</f>
        <v>0</v>
      </c>
      <c r="K70">
        <f>+DECISIONS!K83</f>
        <v>0</v>
      </c>
      <c r="L70">
        <f>+DECISIONS!L83</f>
        <v>0</v>
      </c>
      <c r="M70">
        <f>+DECISIONS!M83</f>
        <v>0</v>
      </c>
      <c r="N70">
        <f>+DECISIONS!N83</f>
        <v>0</v>
      </c>
      <c r="O70" t="str">
        <f t="shared" si="276"/>
        <v/>
      </c>
      <c r="V70" s="71"/>
      <c r="AI70" t="s">
        <v>64</v>
      </c>
      <c r="AJ70" s="9">
        <f>+E21+$AH$38</f>
        <v>20</v>
      </c>
      <c r="AK70" s="9">
        <f t="shared" ref="AK70:AS70" si="322">+F21+$AH$38</f>
        <v>20</v>
      </c>
      <c r="AL70" s="9">
        <f t="shared" si="322"/>
        <v>20</v>
      </c>
      <c r="AM70" s="9">
        <f t="shared" si="322"/>
        <v>20</v>
      </c>
      <c r="AN70" s="9">
        <f t="shared" si="322"/>
        <v>20</v>
      </c>
      <c r="AO70" s="9">
        <f t="shared" si="322"/>
        <v>20</v>
      </c>
      <c r="AP70" s="9">
        <f t="shared" si="322"/>
        <v>20</v>
      </c>
      <c r="AQ70" s="9">
        <f t="shared" si="322"/>
        <v>20</v>
      </c>
      <c r="AR70" s="9">
        <f t="shared" si="322"/>
        <v>20</v>
      </c>
      <c r="AS70" s="9">
        <f t="shared" si="322"/>
        <v>20</v>
      </c>
      <c r="AU70" s="72"/>
      <c r="AW70" s="67" t="e">
        <f t="shared" ref="AW70:BF71" si="323">+AJ164</f>
        <v>#DIV/0!</v>
      </c>
      <c r="AX70" s="67" t="e">
        <f t="shared" si="323"/>
        <v>#DIV/0!</v>
      </c>
      <c r="AY70" s="67" t="e">
        <f t="shared" si="323"/>
        <v>#DIV/0!</v>
      </c>
      <c r="AZ70" s="67" t="e">
        <f t="shared" si="323"/>
        <v>#DIV/0!</v>
      </c>
      <c r="BA70" s="67" t="e">
        <f t="shared" si="323"/>
        <v>#DIV/0!</v>
      </c>
      <c r="BB70" s="67" t="e">
        <f t="shared" si="323"/>
        <v>#DIV/0!</v>
      </c>
      <c r="BC70" s="67" t="e">
        <f t="shared" si="323"/>
        <v>#DIV/0!</v>
      </c>
      <c r="BD70" s="67" t="e">
        <f t="shared" si="323"/>
        <v>#DIV/0!</v>
      </c>
      <c r="BE70" s="67" t="e">
        <f t="shared" si="323"/>
        <v>#DIV/0!</v>
      </c>
      <c r="BF70" s="67" t="e">
        <f t="shared" si="323"/>
        <v>#DIV/0!</v>
      </c>
      <c r="BG70" s="67"/>
      <c r="CA70">
        <f t="shared" si="289"/>
        <v>0</v>
      </c>
      <c r="CB70">
        <f t="shared" si="279"/>
        <v>0</v>
      </c>
      <c r="CC70">
        <f t="shared" si="280"/>
        <v>0</v>
      </c>
      <c r="CD70">
        <f t="shared" si="281"/>
        <v>0</v>
      </c>
      <c r="CE70">
        <f t="shared" si="282"/>
        <v>0</v>
      </c>
      <c r="CF70">
        <f t="shared" si="283"/>
        <v>0</v>
      </c>
      <c r="CG70">
        <f t="shared" si="284"/>
        <v>0</v>
      </c>
      <c r="CH70">
        <f t="shared" si="285"/>
        <v>0</v>
      </c>
      <c r="CI70">
        <f t="shared" si="286"/>
        <v>0</v>
      </c>
      <c r="CJ70">
        <f t="shared" si="287"/>
        <v>0</v>
      </c>
      <c r="CK70">
        <f t="shared" si="319"/>
        <v>8</v>
      </c>
      <c r="CL70">
        <f t="shared" si="299"/>
        <v>8</v>
      </c>
      <c r="CM70">
        <f t="shared" si="299"/>
        <v>8</v>
      </c>
      <c r="CN70">
        <f t="shared" si="299"/>
        <v>8</v>
      </c>
      <c r="CO70">
        <f t="shared" si="299"/>
        <v>8</v>
      </c>
      <c r="CP70">
        <f t="shared" si="299"/>
        <v>8</v>
      </c>
      <c r="CQ70">
        <f t="shared" si="299"/>
        <v>8</v>
      </c>
      <c r="CR70">
        <f t="shared" si="299"/>
        <v>8</v>
      </c>
      <c r="CS70">
        <f t="shared" si="299"/>
        <v>8</v>
      </c>
      <c r="CT70">
        <f t="shared" si="299"/>
        <v>8</v>
      </c>
      <c r="CU70">
        <f t="shared" si="320"/>
        <v>8</v>
      </c>
      <c r="CV70">
        <f t="shared" si="321"/>
        <v>0</v>
      </c>
      <c r="CW70">
        <f t="shared" si="300"/>
        <v>0</v>
      </c>
      <c r="CX70">
        <f t="shared" si="301"/>
        <v>0</v>
      </c>
      <c r="CY70">
        <f t="shared" si="302"/>
        <v>0</v>
      </c>
      <c r="CZ70">
        <f t="shared" si="303"/>
        <v>0</v>
      </c>
      <c r="DA70">
        <f t="shared" si="304"/>
        <v>0</v>
      </c>
      <c r="DB70">
        <f t="shared" si="305"/>
        <v>0</v>
      </c>
      <c r="DC70">
        <f t="shared" si="306"/>
        <v>0</v>
      </c>
      <c r="DD70">
        <f t="shared" si="307"/>
        <v>0</v>
      </c>
      <c r="DE70">
        <f t="shared" si="308"/>
        <v>0</v>
      </c>
      <c r="DF70" t="str">
        <f t="shared" si="309"/>
        <v/>
      </c>
      <c r="DG70" t="str">
        <f t="shared" si="309"/>
        <v/>
      </c>
      <c r="DH70" t="str">
        <f t="shared" si="309"/>
        <v/>
      </c>
      <c r="DI70" t="str">
        <f t="shared" si="309"/>
        <v/>
      </c>
      <c r="DJ70" t="str">
        <f t="shared" si="309"/>
        <v/>
      </c>
      <c r="DK70" t="str">
        <f t="shared" si="309"/>
        <v/>
      </c>
      <c r="DL70" t="str">
        <f t="shared" si="309"/>
        <v/>
      </c>
      <c r="DM70" t="str">
        <f t="shared" si="309"/>
        <v/>
      </c>
      <c r="DN70" t="str">
        <f t="shared" si="309"/>
        <v/>
      </c>
      <c r="DO70" t="str">
        <f t="shared" si="309"/>
        <v/>
      </c>
    </row>
    <row r="71" spans="3:119" x14ac:dyDescent="0.25">
      <c r="C71" t="str">
        <f>+DECISIONS!C85</f>
        <v>Round 10</v>
      </c>
      <c r="D71" t="str">
        <f>+DECISIONS!D85</f>
        <v>ATTRIBUTES</v>
      </c>
      <c r="E71" t="str">
        <f>+DECISIONS!E85</f>
        <v>Team 1</v>
      </c>
      <c r="F71" t="str">
        <f>+DECISIONS!F85</f>
        <v>Team 2</v>
      </c>
      <c r="G71" t="str">
        <f>+DECISIONS!G85</f>
        <v>Team 3</v>
      </c>
      <c r="H71" t="str">
        <f>+DECISIONS!H85</f>
        <v>Team 4</v>
      </c>
      <c r="I71" t="str">
        <f>+DECISIONS!I85</f>
        <v>Team 5</v>
      </c>
      <c r="J71" t="str">
        <f>+DECISIONS!J85</f>
        <v>Team 6</v>
      </c>
      <c r="K71" t="str">
        <f>+DECISIONS!K85</f>
        <v>Team 7</v>
      </c>
      <c r="L71" t="str">
        <f>+DECISIONS!L85</f>
        <v>Team 8</v>
      </c>
      <c r="M71" t="str">
        <f>+DECISIONS!M85</f>
        <v>Team 9</v>
      </c>
      <c r="N71" t="str">
        <f>+DECISIONS!N85</f>
        <v>Team 10</v>
      </c>
      <c r="V71" s="71"/>
      <c r="AU71" s="72"/>
      <c r="AW71" s="82" t="e">
        <f t="shared" si="323"/>
        <v>#DIV/0!</v>
      </c>
      <c r="AX71" s="82" t="e">
        <f t="shared" si="323"/>
        <v>#DIV/0!</v>
      </c>
      <c r="AY71" s="82" t="e">
        <f t="shared" si="323"/>
        <v>#DIV/0!</v>
      </c>
      <c r="AZ71" s="82" t="e">
        <f t="shared" si="323"/>
        <v>#DIV/0!</v>
      </c>
      <c r="BA71" s="82" t="e">
        <f t="shared" si="323"/>
        <v>#DIV/0!</v>
      </c>
      <c r="BB71" s="82" t="e">
        <f t="shared" si="323"/>
        <v>#DIV/0!</v>
      </c>
      <c r="BC71" s="82" t="e">
        <f t="shared" si="323"/>
        <v>#DIV/0!</v>
      </c>
      <c r="BD71" s="82" t="e">
        <f t="shared" si="323"/>
        <v>#DIV/0!</v>
      </c>
      <c r="BE71" s="82" t="e">
        <f t="shared" si="323"/>
        <v>#DIV/0!</v>
      </c>
      <c r="BF71" s="82" t="e">
        <f t="shared" si="323"/>
        <v>#DIV/0!</v>
      </c>
      <c r="CA71">
        <f t="shared" si="289"/>
        <v>0</v>
      </c>
      <c r="CB71">
        <f t="shared" si="279"/>
        <v>0</v>
      </c>
      <c r="CC71">
        <f t="shared" si="280"/>
        <v>0</v>
      </c>
      <c r="CD71">
        <f t="shared" si="281"/>
        <v>0</v>
      </c>
      <c r="CE71">
        <f t="shared" si="282"/>
        <v>0</v>
      </c>
      <c r="CF71">
        <f t="shared" si="283"/>
        <v>0</v>
      </c>
      <c r="CG71">
        <f t="shared" si="284"/>
        <v>0</v>
      </c>
      <c r="CH71">
        <f t="shared" si="285"/>
        <v>0</v>
      </c>
      <c r="CI71">
        <f t="shared" si="286"/>
        <v>0</v>
      </c>
      <c r="CJ71">
        <f t="shared" si="287"/>
        <v>0</v>
      </c>
      <c r="CK71">
        <f t="shared" si="319"/>
        <v>11</v>
      </c>
      <c r="CL71">
        <f t="shared" si="299"/>
        <v>11</v>
      </c>
      <c r="CM71">
        <f t="shared" si="299"/>
        <v>11</v>
      </c>
      <c r="CN71">
        <f t="shared" si="299"/>
        <v>11</v>
      </c>
      <c r="CO71">
        <f t="shared" si="299"/>
        <v>11</v>
      </c>
      <c r="CP71">
        <f t="shared" si="299"/>
        <v>11</v>
      </c>
      <c r="CQ71">
        <f t="shared" si="299"/>
        <v>11</v>
      </c>
      <c r="CR71">
        <f t="shared" si="299"/>
        <v>11</v>
      </c>
      <c r="CS71">
        <f t="shared" si="299"/>
        <v>11</v>
      </c>
      <c r="CT71">
        <f t="shared" si="299"/>
        <v>11</v>
      </c>
      <c r="CU71">
        <f t="shared" si="320"/>
        <v>11</v>
      </c>
      <c r="CV71">
        <f t="shared" si="321"/>
        <v>0</v>
      </c>
      <c r="CW71">
        <f t="shared" si="300"/>
        <v>0</v>
      </c>
      <c r="CX71">
        <f t="shared" si="301"/>
        <v>0</v>
      </c>
      <c r="CY71">
        <f t="shared" si="302"/>
        <v>0</v>
      </c>
      <c r="CZ71">
        <f t="shared" si="303"/>
        <v>0</v>
      </c>
      <c r="DA71">
        <f t="shared" si="304"/>
        <v>0</v>
      </c>
      <c r="DB71">
        <f t="shared" si="305"/>
        <v>0</v>
      </c>
      <c r="DC71">
        <f t="shared" si="306"/>
        <v>0</v>
      </c>
      <c r="DD71">
        <f t="shared" si="307"/>
        <v>0</v>
      </c>
      <c r="DE71">
        <f t="shared" si="308"/>
        <v>0</v>
      </c>
      <c r="DF71" t="str">
        <f t="shared" si="309"/>
        <v/>
      </c>
      <c r="DG71" t="str">
        <f t="shared" si="309"/>
        <v/>
      </c>
      <c r="DH71" t="str">
        <f t="shared" si="309"/>
        <v/>
      </c>
      <c r="DI71" t="str">
        <f t="shared" si="309"/>
        <v/>
      </c>
      <c r="DJ71" t="str">
        <f t="shared" si="309"/>
        <v/>
      </c>
      <c r="DK71" t="str">
        <f t="shared" si="309"/>
        <v/>
      </c>
      <c r="DL71" t="str">
        <f t="shared" si="309"/>
        <v/>
      </c>
      <c r="DM71" t="str">
        <f t="shared" si="309"/>
        <v/>
      </c>
      <c r="DN71" t="str">
        <f t="shared" si="309"/>
        <v/>
      </c>
      <c r="DO71" t="str">
        <f t="shared" si="309"/>
        <v/>
      </c>
    </row>
    <row r="72" spans="3:119" x14ac:dyDescent="0.25">
      <c r="C72">
        <f>+DECISIONS!C86</f>
        <v>0</v>
      </c>
      <c r="D72" t="str">
        <f>+DECISIONS!D86</f>
        <v>Brand Trust</v>
      </c>
      <c r="E72">
        <f>+DECISIONS!E86</f>
        <v>0</v>
      </c>
      <c r="F72">
        <f>+DECISIONS!F86</f>
        <v>0</v>
      </c>
      <c r="G72">
        <f>+DECISIONS!G86</f>
        <v>0</v>
      </c>
      <c r="H72">
        <f>+DECISIONS!H86</f>
        <v>0</v>
      </c>
      <c r="I72">
        <f>+DECISIONS!I86</f>
        <v>0</v>
      </c>
      <c r="J72">
        <f>+DECISIONS!J86</f>
        <v>0</v>
      </c>
      <c r="K72">
        <f>+DECISIONS!K86</f>
        <v>0</v>
      </c>
      <c r="L72">
        <f>+DECISIONS!L86</f>
        <v>0</v>
      </c>
      <c r="M72">
        <f>+DECISIONS!M86</f>
        <v>0</v>
      </c>
      <c r="N72">
        <f>+DECISIONS!N86</f>
        <v>0</v>
      </c>
      <c r="O72" t="str">
        <f>IFERROR(AVERAGEIF(E72:N72,"&gt;0"),"")</f>
        <v/>
      </c>
      <c r="V72" s="71"/>
      <c r="AI72" t="s">
        <v>66</v>
      </c>
      <c r="AJ72" s="75" t="e">
        <f>+AJ68*AJ70</f>
        <v>#DIV/0!</v>
      </c>
      <c r="AK72" s="75" t="e">
        <f t="shared" ref="AK72:AS72" si="324">+AK68*AK70</f>
        <v>#DIV/0!</v>
      </c>
      <c r="AL72" s="75" t="e">
        <f t="shared" si="324"/>
        <v>#DIV/0!</v>
      </c>
      <c r="AM72" s="75" t="e">
        <f t="shared" si="324"/>
        <v>#DIV/0!</v>
      </c>
      <c r="AN72" s="75" t="e">
        <f t="shared" si="324"/>
        <v>#DIV/0!</v>
      </c>
      <c r="AO72" s="75" t="e">
        <f t="shared" si="324"/>
        <v>#DIV/0!</v>
      </c>
      <c r="AP72" s="75" t="e">
        <f t="shared" si="324"/>
        <v>#DIV/0!</v>
      </c>
      <c r="AQ72" s="75" t="e">
        <f t="shared" si="324"/>
        <v>#DIV/0!</v>
      </c>
      <c r="AR72" s="75" t="e">
        <f t="shared" si="324"/>
        <v>#DIV/0!</v>
      </c>
      <c r="AS72" s="75" t="e">
        <f t="shared" si="324"/>
        <v>#DIV/0!</v>
      </c>
      <c r="AU72" s="72"/>
      <c r="AW72" s="67" t="e">
        <f t="shared" ref="AW72:BF72" si="325">+AJ168</f>
        <v>#DIV/0!</v>
      </c>
      <c r="AX72" s="67" t="e">
        <f t="shared" si="325"/>
        <v>#DIV/0!</v>
      </c>
      <c r="AY72" s="67" t="e">
        <f t="shared" si="325"/>
        <v>#DIV/0!</v>
      </c>
      <c r="AZ72" s="67" t="e">
        <f t="shared" si="325"/>
        <v>#DIV/0!</v>
      </c>
      <c r="BA72" s="67" t="e">
        <f t="shared" si="325"/>
        <v>#DIV/0!</v>
      </c>
      <c r="BB72" s="67" t="e">
        <f t="shared" si="325"/>
        <v>#DIV/0!</v>
      </c>
      <c r="BC72" s="67" t="e">
        <f t="shared" si="325"/>
        <v>#DIV/0!</v>
      </c>
      <c r="BD72" s="67" t="e">
        <f t="shared" si="325"/>
        <v>#DIV/0!</v>
      </c>
      <c r="BE72" s="67" t="e">
        <f t="shared" si="325"/>
        <v>#DIV/0!</v>
      </c>
      <c r="BF72" s="67" t="e">
        <f t="shared" si="325"/>
        <v>#DIV/0!</v>
      </c>
      <c r="BG72" s="67" t="e">
        <f>SUM(AW72:BF72)</f>
        <v>#DIV/0!</v>
      </c>
      <c r="BZ72" t="s">
        <v>73</v>
      </c>
      <c r="CA72">
        <v>1</v>
      </c>
      <c r="CB72">
        <v>2</v>
      </c>
      <c r="CC72">
        <v>3</v>
      </c>
      <c r="CD72">
        <v>4</v>
      </c>
      <c r="CE72">
        <v>5</v>
      </c>
      <c r="CF72">
        <v>6</v>
      </c>
      <c r="CG72">
        <v>7</v>
      </c>
      <c r="CH72">
        <v>8</v>
      </c>
      <c r="CI72">
        <v>9</v>
      </c>
      <c r="CJ72">
        <v>10</v>
      </c>
      <c r="CK72">
        <f t="shared" si="319"/>
        <v>7</v>
      </c>
      <c r="CL72">
        <f t="shared" si="299"/>
        <v>7</v>
      </c>
      <c r="CM72">
        <f t="shared" si="299"/>
        <v>7</v>
      </c>
      <c r="CN72">
        <f t="shared" si="299"/>
        <v>7</v>
      </c>
      <c r="CO72">
        <f t="shared" si="299"/>
        <v>7</v>
      </c>
      <c r="CP72">
        <f t="shared" si="299"/>
        <v>7</v>
      </c>
      <c r="CQ72">
        <f t="shared" si="299"/>
        <v>7</v>
      </c>
      <c r="CR72">
        <f t="shared" si="299"/>
        <v>7</v>
      </c>
      <c r="CS72">
        <f t="shared" si="299"/>
        <v>7</v>
      </c>
      <c r="CT72">
        <f t="shared" si="299"/>
        <v>7</v>
      </c>
      <c r="CU72">
        <f t="shared" si="320"/>
        <v>7</v>
      </c>
      <c r="CV72">
        <f t="shared" si="321"/>
        <v>0</v>
      </c>
      <c r="CW72">
        <f t="shared" si="300"/>
        <v>0</v>
      </c>
      <c r="CX72">
        <f t="shared" si="301"/>
        <v>0</v>
      </c>
      <c r="CY72">
        <f t="shared" si="302"/>
        <v>0</v>
      </c>
      <c r="CZ72">
        <f t="shared" si="303"/>
        <v>0</v>
      </c>
      <c r="DA72">
        <f t="shared" si="304"/>
        <v>0</v>
      </c>
      <c r="DB72">
        <f t="shared" si="305"/>
        <v>0</v>
      </c>
      <c r="DC72">
        <f t="shared" si="306"/>
        <v>0</v>
      </c>
      <c r="DD72">
        <f t="shared" si="307"/>
        <v>0</v>
      </c>
      <c r="DE72">
        <f t="shared" si="308"/>
        <v>0</v>
      </c>
      <c r="DF72" t="str">
        <f t="shared" si="309"/>
        <v/>
      </c>
      <c r="DG72" t="str">
        <f t="shared" si="309"/>
        <v/>
      </c>
      <c r="DH72" t="str">
        <f t="shared" si="309"/>
        <v/>
      </c>
      <c r="DI72" t="str">
        <f t="shared" si="309"/>
        <v/>
      </c>
      <c r="DJ72" t="str">
        <f t="shared" si="309"/>
        <v/>
      </c>
      <c r="DK72" t="str">
        <f t="shared" si="309"/>
        <v/>
      </c>
      <c r="DL72" t="str">
        <f t="shared" si="309"/>
        <v/>
      </c>
      <c r="DM72" t="str">
        <f t="shared" si="309"/>
        <v/>
      </c>
      <c r="DN72" t="str">
        <f t="shared" si="309"/>
        <v/>
      </c>
      <c r="DO72" t="str">
        <f t="shared" si="309"/>
        <v/>
      </c>
    </row>
    <row r="73" spans="3:119" x14ac:dyDescent="0.25">
      <c r="C73">
        <f>+DECISIONS!C87</f>
        <v>0</v>
      </c>
      <c r="D73" t="str">
        <f>+DECISIONS!D87</f>
        <v>Customer Experience</v>
      </c>
      <c r="E73">
        <f>+DECISIONS!E87</f>
        <v>0</v>
      </c>
      <c r="F73">
        <f>+DECISIONS!F87</f>
        <v>0</v>
      </c>
      <c r="G73">
        <f>+DECISIONS!G87</f>
        <v>0</v>
      </c>
      <c r="H73">
        <f>+DECISIONS!H87</f>
        <v>0</v>
      </c>
      <c r="I73">
        <f>+DECISIONS!I87</f>
        <v>0</v>
      </c>
      <c r="J73">
        <f>+DECISIONS!J87</f>
        <v>0</v>
      </c>
      <c r="K73">
        <f>+DECISIONS!K87</f>
        <v>0</v>
      </c>
      <c r="L73">
        <f>+DECISIONS!L87</f>
        <v>0</v>
      </c>
      <c r="M73">
        <f>+DECISIONS!M87</f>
        <v>0</v>
      </c>
      <c r="N73">
        <f>+DECISIONS!N87</f>
        <v>0</v>
      </c>
      <c r="O73" t="str">
        <f t="shared" ref="O73:O77" si="326">IFERROR(AVERAGEIF(E73:N73,"&gt;0"),"")</f>
        <v/>
      </c>
      <c r="V73" s="71"/>
      <c r="AU73" s="72"/>
      <c r="AW73" s="82" t="e">
        <f t="shared" ref="AW73:BF73" si="327">+AW72/$BG72</f>
        <v>#DIV/0!</v>
      </c>
      <c r="AX73" s="82" t="e">
        <f t="shared" si="327"/>
        <v>#DIV/0!</v>
      </c>
      <c r="AY73" s="82" t="e">
        <f t="shared" si="327"/>
        <v>#DIV/0!</v>
      </c>
      <c r="AZ73" s="82" t="e">
        <f t="shared" si="327"/>
        <v>#DIV/0!</v>
      </c>
      <c r="BA73" s="82" t="e">
        <f t="shared" si="327"/>
        <v>#DIV/0!</v>
      </c>
      <c r="BB73" s="82" t="e">
        <f t="shared" si="327"/>
        <v>#DIV/0!</v>
      </c>
      <c r="BC73" s="82" t="e">
        <f t="shared" si="327"/>
        <v>#DIV/0!</v>
      </c>
      <c r="BD73" s="82" t="e">
        <f t="shared" si="327"/>
        <v>#DIV/0!</v>
      </c>
      <c r="BE73" s="82" t="e">
        <f t="shared" si="327"/>
        <v>#DIV/0!</v>
      </c>
      <c r="BF73" s="82" t="e">
        <f t="shared" si="327"/>
        <v>#DIV/0!</v>
      </c>
      <c r="CA73">
        <f>+E65</f>
        <v>0</v>
      </c>
      <c r="CB73">
        <f t="shared" ref="CB73:CB78" si="328">+F65</f>
        <v>0</v>
      </c>
      <c r="CC73">
        <f t="shared" ref="CC73:CC78" si="329">+G65</f>
        <v>0</v>
      </c>
      <c r="CD73">
        <f t="shared" ref="CD73:CD78" si="330">+H65</f>
        <v>0</v>
      </c>
      <c r="CE73">
        <f t="shared" ref="CE73:CE78" si="331">+I65</f>
        <v>0</v>
      </c>
      <c r="CF73">
        <f t="shared" ref="CF73:CF78" si="332">+J65</f>
        <v>0</v>
      </c>
      <c r="CG73">
        <f t="shared" ref="CG73:CG78" si="333">+K65</f>
        <v>0</v>
      </c>
      <c r="CH73">
        <f t="shared" ref="CH73:CH78" si="334">+L65</f>
        <v>0</v>
      </c>
      <c r="CI73">
        <f t="shared" ref="CI73:CI78" si="335">+M65</f>
        <v>0</v>
      </c>
      <c r="CJ73">
        <f t="shared" ref="CJ73:CJ78" si="336">+N65</f>
        <v>0</v>
      </c>
      <c r="CK73">
        <f t="shared" si="319"/>
        <v>5</v>
      </c>
      <c r="CL73">
        <f t="shared" si="299"/>
        <v>5</v>
      </c>
      <c r="CM73">
        <f t="shared" si="299"/>
        <v>5</v>
      </c>
      <c r="CN73">
        <f t="shared" si="299"/>
        <v>5</v>
      </c>
      <c r="CO73">
        <f t="shared" si="299"/>
        <v>5</v>
      </c>
      <c r="CP73">
        <f t="shared" si="299"/>
        <v>5</v>
      </c>
      <c r="CQ73">
        <f t="shared" si="299"/>
        <v>5</v>
      </c>
      <c r="CR73">
        <f t="shared" si="299"/>
        <v>5</v>
      </c>
      <c r="CS73">
        <f t="shared" si="299"/>
        <v>5</v>
      </c>
      <c r="CT73">
        <f t="shared" si="299"/>
        <v>5</v>
      </c>
      <c r="CU73">
        <f t="shared" si="320"/>
        <v>5</v>
      </c>
      <c r="CV73">
        <f t="shared" si="321"/>
        <v>0</v>
      </c>
      <c r="CW73">
        <f t="shared" si="300"/>
        <v>0</v>
      </c>
      <c r="CX73">
        <f t="shared" si="301"/>
        <v>0</v>
      </c>
      <c r="CY73">
        <f t="shared" si="302"/>
        <v>0</v>
      </c>
      <c r="CZ73">
        <f t="shared" si="303"/>
        <v>0</v>
      </c>
      <c r="DA73">
        <f t="shared" si="304"/>
        <v>0</v>
      </c>
      <c r="DB73">
        <f t="shared" si="305"/>
        <v>0</v>
      </c>
      <c r="DC73">
        <f t="shared" si="306"/>
        <v>0</v>
      </c>
      <c r="DD73">
        <f t="shared" si="307"/>
        <v>0</v>
      </c>
      <c r="DE73">
        <f t="shared" si="308"/>
        <v>0</v>
      </c>
      <c r="DF73" t="str">
        <f t="shared" si="309"/>
        <v/>
      </c>
      <c r="DG73" t="str">
        <f t="shared" si="309"/>
        <v/>
      </c>
      <c r="DH73" t="str">
        <f t="shared" si="309"/>
        <v/>
      </c>
      <c r="DI73" t="str">
        <f t="shared" si="309"/>
        <v/>
      </c>
      <c r="DJ73" t="str">
        <f t="shared" si="309"/>
        <v/>
      </c>
      <c r="DK73" t="str">
        <f t="shared" si="309"/>
        <v/>
      </c>
      <c r="DL73" t="str">
        <f t="shared" si="309"/>
        <v/>
      </c>
      <c r="DM73" t="str">
        <f t="shared" si="309"/>
        <v/>
      </c>
      <c r="DN73" t="str">
        <f t="shared" si="309"/>
        <v/>
      </c>
      <c r="DO73" t="str">
        <f t="shared" si="309"/>
        <v/>
      </c>
    </row>
    <row r="74" spans="3:119" x14ac:dyDescent="0.25">
      <c r="C74">
        <f>+DECISIONS!C88</f>
        <v>0</v>
      </c>
      <c r="D74" t="str">
        <f>+DECISIONS!D88</f>
        <v>Product Choice</v>
      </c>
      <c r="E74">
        <f>+DECISIONS!E88</f>
        <v>0</v>
      </c>
      <c r="F74">
        <f>+DECISIONS!F88</f>
        <v>0</v>
      </c>
      <c r="G74">
        <f>+DECISIONS!G88</f>
        <v>0</v>
      </c>
      <c r="H74">
        <f>+DECISIONS!H88</f>
        <v>0</v>
      </c>
      <c r="I74">
        <f>+DECISIONS!I88</f>
        <v>0</v>
      </c>
      <c r="J74">
        <f>+DECISIONS!J88</f>
        <v>0</v>
      </c>
      <c r="K74">
        <f>+DECISIONS!K88</f>
        <v>0</v>
      </c>
      <c r="L74">
        <f>+DECISIONS!L88</f>
        <v>0</v>
      </c>
      <c r="M74">
        <f>+DECISIONS!M88</f>
        <v>0</v>
      </c>
      <c r="N74">
        <f>+DECISIONS!N88</f>
        <v>0</v>
      </c>
      <c r="O74" t="str">
        <f t="shared" si="326"/>
        <v/>
      </c>
      <c r="V74" s="71"/>
      <c r="AI74" t="s">
        <v>67</v>
      </c>
      <c r="AJ74" s="4">
        <f>SUM(E16:E20)*$AH42</f>
        <v>0</v>
      </c>
      <c r="AK74" s="4">
        <f t="shared" ref="AK74:AS74" si="337">SUM(F16:F20)*$AH42</f>
        <v>0</v>
      </c>
      <c r="AL74" s="4">
        <f t="shared" si="337"/>
        <v>0</v>
      </c>
      <c r="AM74" s="4">
        <f t="shared" si="337"/>
        <v>0</v>
      </c>
      <c r="AN74" s="4">
        <f t="shared" si="337"/>
        <v>0</v>
      </c>
      <c r="AO74" s="4">
        <f t="shared" si="337"/>
        <v>0</v>
      </c>
      <c r="AP74" s="4">
        <f t="shared" si="337"/>
        <v>0</v>
      </c>
      <c r="AQ74" s="4">
        <f t="shared" si="337"/>
        <v>0</v>
      </c>
      <c r="AR74" s="4">
        <f t="shared" si="337"/>
        <v>0</v>
      </c>
      <c r="AS74" s="4">
        <f t="shared" si="337"/>
        <v>0</v>
      </c>
      <c r="AU74" s="72"/>
      <c r="AW74" s="67" t="e">
        <f t="shared" ref="AW74:BF74" si="338">+AJ171*AJ164</f>
        <v>#DIV/0!</v>
      </c>
      <c r="AX74" s="67" t="e">
        <f t="shared" si="338"/>
        <v>#DIV/0!</v>
      </c>
      <c r="AY74" s="67" t="e">
        <f t="shared" si="338"/>
        <v>#DIV/0!</v>
      </c>
      <c r="AZ74" s="67" t="e">
        <f t="shared" si="338"/>
        <v>#DIV/0!</v>
      </c>
      <c r="BA74" s="67" t="e">
        <f t="shared" si="338"/>
        <v>#DIV/0!</v>
      </c>
      <c r="BB74" s="67" t="e">
        <f t="shared" si="338"/>
        <v>#DIV/0!</v>
      </c>
      <c r="BC74" s="67" t="e">
        <f t="shared" si="338"/>
        <v>#DIV/0!</v>
      </c>
      <c r="BD74" s="67" t="e">
        <f t="shared" si="338"/>
        <v>#DIV/0!</v>
      </c>
      <c r="BE74" s="67" t="e">
        <f t="shared" si="338"/>
        <v>#DIV/0!</v>
      </c>
      <c r="BF74" s="67" t="e">
        <f t="shared" si="338"/>
        <v>#DIV/0!</v>
      </c>
      <c r="CA74">
        <f t="shared" ref="CA74:CA78" si="339">+E66</f>
        <v>0</v>
      </c>
      <c r="CB74">
        <f t="shared" si="328"/>
        <v>0</v>
      </c>
      <c r="CC74">
        <f t="shared" si="329"/>
        <v>0</v>
      </c>
      <c r="CD74">
        <f t="shared" si="330"/>
        <v>0</v>
      </c>
      <c r="CE74">
        <f t="shared" si="331"/>
        <v>0</v>
      </c>
      <c r="CF74">
        <f t="shared" si="332"/>
        <v>0</v>
      </c>
      <c r="CG74">
        <f t="shared" si="333"/>
        <v>0</v>
      </c>
      <c r="CH74">
        <f t="shared" si="334"/>
        <v>0</v>
      </c>
      <c r="CI74">
        <f t="shared" si="335"/>
        <v>0</v>
      </c>
      <c r="CJ74">
        <f t="shared" si="336"/>
        <v>0</v>
      </c>
    </row>
    <row r="75" spans="3:119" x14ac:dyDescent="0.25">
      <c r="C75">
        <f>+DECISIONS!C89</f>
        <v>0</v>
      </c>
      <c r="D75" t="str">
        <f>+DECISIONS!D89</f>
        <v>Channel Choice</v>
      </c>
      <c r="E75">
        <f>+DECISIONS!E89</f>
        <v>0</v>
      </c>
      <c r="F75">
        <f>+DECISIONS!F89</f>
        <v>0</v>
      </c>
      <c r="G75">
        <f>+DECISIONS!G89</f>
        <v>0</v>
      </c>
      <c r="H75">
        <f>+DECISIONS!H89</f>
        <v>0</v>
      </c>
      <c r="I75">
        <f>+DECISIONS!I89</f>
        <v>0</v>
      </c>
      <c r="J75">
        <f>+DECISIONS!J89</f>
        <v>0</v>
      </c>
      <c r="K75">
        <f>+DECISIONS!K89</f>
        <v>0</v>
      </c>
      <c r="L75">
        <f>+DECISIONS!L89</f>
        <v>0</v>
      </c>
      <c r="M75">
        <f>+DECISIONS!M89</f>
        <v>0</v>
      </c>
      <c r="N75">
        <f>+DECISIONS!N89</f>
        <v>0</v>
      </c>
      <c r="O75" t="str">
        <f t="shared" si="326"/>
        <v/>
      </c>
      <c r="V75" s="71"/>
      <c r="AJ75" s="76">
        <f>+AJ74/5</f>
        <v>0</v>
      </c>
      <c r="AK75" s="76">
        <f t="shared" ref="AK75" si="340">+AK74/5</f>
        <v>0</v>
      </c>
      <c r="AL75" s="76">
        <f t="shared" ref="AL75" si="341">+AL74/5</f>
        <v>0</v>
      </c>
      <c r="AM75" s="76">
        <f t="shared" ref="AM75" si="342">+AM74/5</f>
        <v>0</v>
      </c>
      <c r="AN75" s="76">
        <f t="shared" ref="AN75" si="343">+AN74/5</f>
        <v>0</v>
      </c>
      <c r="AO75" s="76">
        <f t="shared" ref="AO75" si="344">+AO74/5</f>
        <v>0</v>
      </c>
      <c r="AP75" s="76">
        <f t="shared" ref="AP75" si="345">+AP74/5</f>
        <v>0</v>
      </c>
      <c r="AQ75" s="76">
        <f t="shared" ref="AQ75" si="346">+AQ74/5</f>
        <v>0</v>
      </c>
      <c r="AR75" s="76">
        <f t="shared" ref="AR75" si="347">+AR74/5</f>
        <v>0</v>
      </c>
      <c r="AS75" s="76">
        <f t="shared" ref="AS75" si="348">+AS74/5</f>
        <v>0</v>
      </c>
      <c r="AU75" s="72"/>
      <c r="AW75" s="67" t="e">
        <f t="shared" ref="AW75:BF75" si="349">+AJ174</f>
        <v>#DIV/0!</v>
      </c>
      <c r="AX75" s="67" t="e">
        <f t="shared" si="349"/>
        <v>#DIV/0!</v>
      </c>
      <c r="AY75" s="67" t="e">
        <f t="shared" si="349"/>
        <v>#DIV/0!</v>
      </c>
      <c r="AZ75" s="67" t="e">
        <f t="shared" si="349"/>
        <v>#DIV/0!</v>
      </c>
      <c r="BA75" s="67" t="e">
        <f t="shared" si="349"/>
        <v>#DIV/0!</v>
      </c>
      <c r="BB75" s="67" t="e">
        <f t="shared" si="349"/>
        <v>#DIV/0!</v>
      </c>
      <c r="BC75" s="67" t="e">
        <f t="shared" si="349"/>
        <v>#DIV/0!</v>
      </c>
      <c r="BD75" s="67" t="e">
        <f t="shared" si="349"/>
        <v>#DIV/0!</v>
      </c>
      <c r="BE75" s="67" t="e">
        <f t="shared" si="349"/>
        <v>#DIV/0!</v>
      </c>
      <c r="BF75" s="67" t="e">
        <f t="shared" si="349"/>
        <v>#DIV/0!</v>
      </c>
      <c r="CA75">
        <f t="shared" si="339"/>
        <v>0</v>
      </c>
      <c r="CB75">
        <f t="shared" si="328"/>
        <v>0</v>
      </c>
      <c r="CC75">
        <f t="shared" si="329"/>
        <v>0</v>
      </c>
      <c r="CD75">
        <f t="shared" si="330"/>
        <v>0</v>
      </c>
      <c r="CE75">
        <f t="shared" si="331"/>
        <v>0</v>
      </c>
      <c r="CF75">
        <f t="shared" si="332"/>
        <v>0</v>
      </c>
      <c r="CG75">
        <f t="shared" si="333"/>
        <v>0</v>
      </c>
      <c r="CH75">
        <f t="shared" si="334"/>
        <v>0</v>
      </c>
      <c r="CI75">
        <f t="shared" si="335"/>
        <v>0</v>
      </c>
      <c r="CJ75">
        <f t="shared" si="336"/>
        <v>0</v>
      </c>
    </row>
    <row r="76" spans="3:119" x14ac:dyDescent="0.25">
      <c r="C76">
        <f>+DECISIONS!C90</f>
        <v>0</v>
      </c>
      <c r="D76" t="str">
        <f>+DECISIONS!D90</f>
        <v>Customer Relationship</v>
      </c>
      <c r="E76">
        <f>+DECISIONS!E90</f>
        <v>0</v>
      </c>
      <c r="F76">
        <f>+DECISIONS!F90</f>
        <v>0</v>
      </c>
      <c r="G76">
        <f>+DECISIONS!G90</f>
        <v>0</v>
      </c>
      <c r="H76">
        <f>+DECISIONS!H90</f>
        <v>0</v>
      </c>
      <c r="I76">
        <f>+DECISIONS!I90</f>
        <v>0</v>
      </c>
      <c r="J76">
        <f>+DECISIONS!J90</f>
        <v>0</v>
      </c>
      <c r="K76">
        <f>+DECISIONS!K90</f>
        <v>0</v>
      </c>
      <c r="L76">
        <f>+DECISIONS!L90</f>
        <v>0</v>
      </c>
      <c r="M76">
        <f>+DECISIONS!M90</f>
        <v>0</v>
      </c>
      <c r="N76">
        <f>+DECISIONS!N90</f>
        <v>0</v>
      </c>
      <c r="O76" t="str">
        <f t="shared" si="326"/>
        <v/>
      </c>
      <c r="V76" s="71"/>
      <c r="AI76" t="s">
        <v>68</v>
      </c>
      <c r="AJ76" s="76">
        <f>+AJ70-AJ75</f>
        <v>20</v>
      </c>
      <c r="AK76" s="76">
        <f t="shared" ref="AK76" si="350">+AK70-AK75</f>
        <v>20</v>
      </c>
      <c r="AL76" s="76">
        <f t="shared" ref="AL76" si="351">+AL70-AL75</f>
        <v>20</v>
      </c>
      <c r="AM76" s="76">
        <f t="shared" ref="AM76" si="352">+AM70-AM75</f>
        <v>20</v>
      </c>
      <c r="AN76" s="76">
        <f t="shared" ref="AN76" si="353">+AN70-AN75</f>
        <v>20</v>
      </c>
      <c r="AO76" s="76">
        <f t="shared" ref="AO76" si="354">+AO70-AO75</f>
        <v>20</v>
      </c>
      <c r="AP76" s="76">
        <f t="shared" ref="AP76" si="355">+AP70-AP75</f>
        <v>20</v>
      </c>
      <c r="AQ76" s="76">
        <f t="shared" ref="AQ76" si="356">+AQ70-AQ75</f>
        <v>20</v>
      </c>
      <c r="AR76" s="76">
        <f t="shared" ref="AR76" si="357">+AR70-AR75</f>
        <v>20</v>
      </c>
      <c r="AS76" s="76">
        <f t="shared" ref="AS76" si="358">+AS70-AS75</f>
        <v>20</v>
      </c>
      <c r="AU76" s="72"/>
      <c r="CA76">
        <f t="shared" si="339"/>
        <v>0</v>
      </c>
      <c r="CB76">
        <f t="shared" si="328"/>
        <v>0</v>
      </c>
      <c r="CC76">
        <f t="shared" si="329"/>
        <v>0</v>
      </c>
      <c r="CD76">
        <f t="shared" si="330"/>
        <v>0</v>
      </c>
      <c r="CE76">
        <f t="shared" si="331"/>
        <v>0</v>
      </c>
      <c r="CF76">
        <f t="shared" si="332"/>
        <v>0</v>
      </c>
      <c r="CG76">
        <f t="shared" si="333"/>
        <v>0</v>
      </c>
      <c r="CH76">
        <f t="shared" si="334"/>
        <v>0</v>
      </c>
      <c r="CI76">
        <f t="shared" si="335"/>
        <v>0</v>
      </c>
      <c r="CJ76">
        <f t="shared" si="336"/>
        <v>0</v>
      </c>
      <c r="CK76">
        <v>1</v>
      </c>
      <c r="CL76">
        <v>2</v>
      </c>
      <c r="CM76">
        <v>3</v>
      </c>
      <c r="CN76">
        <v>4</v>
      </c>
      <c r="CO76">
        <v>5</v>
      </c>
      <c r="CP76">
        <v>6</v>
      </c>
      <c r="CQ76">
        <v>7</v>
      </c>
      <c r="CR76">
        <v>8</v>
      </c>
      <c r="CS76">
        <v>9</v>
      </c>
      <c r="CT76">
        <v>10</v>
      </c>
      <c r="CV76">
        <v>1</v>
      </c>
      <c r="CW76">
        <v>2</v>
      </c>
      <c r="CX76">
        <v>3</v>
      </c>
      <c r="CY76">
        <v>4</v>
      </c>
      <c r="CZ76">
        <v>5</v>
      </c>
      <c r="DA76">
        <v>6</v>
      </c>
      <c r="DB76">
        <v>7</v>
      </c>
      <c r="DC76">
        <v>8</v>
      </c>
      <c r="DD76">
        <v>9</v>
      </c>
      <c r="DE76">
        <v>10</v>
      </c>
      <c r="DF76">
        <v>1</v>
      </c>
      <c r="DG76">
        <v>2</v>
      </c>
      <c r="DH76">
        <v>3</v>
      </c>
      <c r="DI76">
        <v>4</v>
      </c>
      <c r="DJ76">
        <v>5</v>
      </c>
      <c r="DK76">
        <v>6</v>
      </c>
      <c r="DL76">
        <v>7</v>
      </c>
      <c r="DM76">
        <v>8</v>
      </c>
      <c r="DN76">
        <v>9</v>
      </c>
      <c r="DO76">
        <v>10</v>
      </c>
    </row>
    <row r="77" spans="3:119" x14ac:dyDescent="0.25">
      <c r="C77">
        <f>+DECISIONS!C91</f>
        <v>0</v>
      </c>
      <c r="D77" t="str">
        <f>+DECISIONS!D91</f>
        <v>Price/Profit Margin</v>
      </c>
      <c r="E77">
        <f>+DECISIONS!E91</f>
        <v>0</v>
      </c>
      <c r="F77">
        <f>+DECISIONS!F91</f>
        <v>0</v>
      </c>
      <c r="G77">
        <f>+DECISIONS!G91</f>
        <v>0</v>
      </c>
      <c r="H77">
        <f>+DECISIONS!H91</f>
        <v>0</v>
      </c>
      <c r="I77">
        <f>+DECISIONS!I91</f>
        <v>0</v>
      </c>
      <c r="J77">
        <f>+DECISIONS!J91</f>
        <v>0</v>
      </c>
      <c r="K77">
        <f>+DECISIONS!K91</f>
        <v>0</v>
      </c>
      <c r="L77">
        <f>+DECISIONS!L91</f>
        <v>0</v>
      </c>
      <c r="M77">
        <f>+DECISIONS!M91</f>
        <v>0</v>
      </c>
      <c r="N77">
        <f>+DECISIONS!N91</f>
        <v>0</v>
      </c>
      <c r="O77" t="str">
        <f t="shared" si="326"/>
        <v/>
      </c>
      <c r="V77" s="71"/>
      <c r="AU77" s="72"/>
      <c r="CA77">
        <f t="shared" si="339"/>
        <v>0</v>
      </c>
      <c r="CB77">
        <f t="shared" si="328"/>
        <v>0</v>
      </c>
      <c r="CC77">
        <f t="shared" si="329"/>
        <v>0</v>
      </c>
      <c r="CD77">
        <f t="shared" si="330"/>
        <v>0</v>
      </c>
      <c r="CE77">
        <f t="shared" si="331"/>
        <v>0</v>
      </c>
      <c r="CF77">
        <f t="shared" si="332"/>
        <v>0</v>
      </c>
      <c r="CG77">
        <f t="shared" si="333"/>
        <v>0</v>
      </c>
      <c r="CH77">
        <f t="shared" si="334"/>
        <v>0</v>
      </c>
      <c r="CI77">
        <f t="shared" si="335"/>
        <v>0</v>
      </c>
      <c r="CJ77">
        <f t="shared" si="336"/>
        <v>0</v>
      </c>
      <c r="CK77">
        <f>ABS(CA31-$BV17)+1</f>
        <v>10</v>
      </c>
      <c r="CL77">
        <f t="shared" ref="CL77:CT82" si="359">ABS(CB31-$BV17)+1</f>
        <v>10</v>
      </c>
      <c r="CM77">
        <f t="shared" si="359"/>
        <v>10</v>
      </c>
      <c r="CN77">
        <f t="shared" si="359"/>
        <v>10</v>
      </c>
      <c r="CO77">
        <f t="shared" si="359"/>
        <v>10</v>
      </c>
      <c r="CP77">
        <f t="shared" si="359"/>
        <v>10</v>
      </c>
      <c r="CQ77">
        <f t="shared" si="359"/>
        <v>10</v>
      </c>
      <c r="CR77">
        <f t="shared" si="359"/>
        <v>10</v>
      </c>
      <c r="CS77">
        <f t="shared" si="359"/>
        <v>10</v>
      </c>
      <c r="CT77">
        <f t="shared" si="359"/>
        <v>10</v>
      </c>
      <c r="CU77">
        <f>AVERAGE(CK77:CT77)</f>
        <v>10</v>
      </c>
      <c r="CV77">
        <f>+CK77-$CU77</f>
        <v>0</v>
      </c>
      <c r="CW77">
        <f t="shared" ref="CW77:CW82" si="360">+CL77-$CU77</f>
        <v>0</v>
      </c>
      <c r="CX77">
        <f t="shared" ref="CX77:CX82" si="361">+CM77-$CU77</f>
        <v>0</v>
      </c>
      <c r="CY77">
        <f t="shared" ref="CY77:CY82" si="362">+CN77-$CU77</f>
        <v>0</v>
      </c>
      <c r="CZ77">
        <f t="shared" ref="CZ77:CZ82" si="363">+CO77-$CU77</f>
        <v>0</v>
      </c>
      <c r="DA77">
        <f t="shared" ref="DA77:DA82" si="364">+CP77-$CU77</f>
        <v>0</v>
      </c>
      <c r="DB77">
        <f t="shared" ref="DB77:DB82" si="365">+CQ77-$CU77</f>
        <v>0</v>
      </c>
      <c r="DC77">
        <f t="shared" ref="DC77:DC82" si="366">+CR77-$CU77</f>
        <v>0</v>
      </c>
      <c r="DD77">
        <f t="shared" ref="DD77:DD82" si="367">+CS77-$CU77</f>
        <v>0</v>
      </c>
      <c r="DE77">
        <f t="shared" ref="DE77:DE82" si="368">+CT77-$CU77</f>
        <v>0</v>
      </c>
      <c r="DF77" t="str">
        <f t="shared" ref="DF77:DO82" si="369">IF(DF$15=1,LOOKUP(CK77,swotrev),"")</f>
        <v/>
      </c>
      <c r="DG77" t="str">
        <f t="shared" si="369"/>
        <v/>
      </c>
      <c r="DH77" t="str">
        <f t="shared" si="369"/>
        <v/>
      </c>
      <c r="DI77" t="str">
        <f t="shared" si="369"/>
        <v/>
      </c>
      <c r="DJ77" t="str">
        <f t="shared" si="369"/>
        <v/>
      </c>
      <c r="DK77" t="str">
        <f t="shared" si="369"/>
        <v/>
      </c>
      <c r="DL77" t="str">
        <f t="shared" si="369"/>
        <v/>
      </c>
      <c r="DM77" t="str">
        <f t="shared" si="369"/>
        <v/>
      </c>
      <c r="DN77" t="str">
        <f t="shared" si="369"/>
        <v/>
      </c>
      <c r="DO77" t="str">
        <f t="shared" si="369"/>
        <v/>
      </c>
    </row>
    <row r="78" spans="3:119" x14ac:dyDescent="0.25">
      <c r="V78" s="71"/>
      <c r="AI78" t="s">
        <v>69</v>
      </c>
      <c r="AJ78" s="67" t="e">
        <f>+AJ76*AJ68</f>
        <v>#DIV/0!</v>
      </c>
      <c r="AK78" s="67" t="e">
        <f t="shared" ref="AK78:AS78" si="370">+AK76*AK68</f>
        <v>#DIV/0!</v>
      </c>
      <c r="AL78" s="67" t="e">
        <f t="shared" si="370"/>
        <v>#DIV/0!</v>
      </c>
      <c r="AM78" s="67" t="e">
        <f t="shared" si="370"/>
        <v>#DIV/0!</v>
      </c>
      <c r="AN78" s="67" t="e">
        <f t="shared" si="370"/>
        <v>#DIV/0!</v>
      </c>
      <c r="AO78" s="67" t="e">
        <f t="shared" si="370"/>
        <v>#DIV/0!</v>
      </c>
      <c r="AP78" s="67" t="e">
        <f t="shared" si="370"/>
        <v>#DIV/0!</v>
      </c>
      <c r="AQ78" s="67" t="e">
        <f t="shared" si="370"/>
        <v>#DIV/0!</v>
      </c>
      <c r="AR78" s="67" t="e">
        <f t="shared" si="370"/>
        <v>#DIV/0!</v>
      </c>
      <c r="AS78" s="67" t="e">
        <f t="shared" si="370"/>
        <v>#DIV/0!</v>
      </c>
      <c r="AU78" s="72"/>
      <c r="AW78" s="67" t="e">
        <f t="shared" ref="AW78:BF79" si="371">+AJ196</f>
        <v>#DIV/0!</v>
      </c>
      <c r="AX78" s="67" t="e">
        <f t="shared" si="371"/>
        <v>#DIV/0!</v>
      </c>
      <c r="AY78" s="67" t="e">
        <f t="shared" si="371"/>
        <v>#DIV/0!</v>
      </c>
      <c r="AZ78" s="67" t="e">
        <f t="shared" si="371"/>
        <v>#DIV/0!</v>
      </c>
      <c r="BA78" s="67" t="e">
        <f t="shared" si="371"/>
        <v>#DIV/0!</v>
      </c>
      <c r="BB78" s="67" t="e">
        <f t="shared" si="371"/>
        <v>#DIV/0!</v>
      </c>
      <c r="BC78" s="67" t="e">
        <f t="shared" si="371"/>
        <v>#DIV/0!</v>
      </c>
      <c r="BD78" s="67" t="e">
        <f t="shared" si="371"/>
        <v>#DIV/0!</v>
      </c>
      <c r="BE78" s="67" t="e">
        <f t="shared" si="371"/>
        <v>#DIV/0!</v>
      </c>
      <c r="BF78" s="67" t="e">
        <f t="shared" si="371"/>
        <v>#DIV/0!</v>
      </c>
      <c r="BG78" s="67"/>
      <c r="CA78">
        <f t="shared" si="339"/>
        <v>0</v>
      </c>
      <c r="CB78">
        <f t="shared" si="328"/>
        <v>0</v>
      </c>
      <c r="CC78">
        <f t="shared" si="329"/>
        <v>0</v>
      </c>
      <c r="CD78">
        <f t="shared" si="330"/>
        <v>0</v>
      </c>
      <c r="CE78">
        <f t="shared" si="331"/>
        <v>0</v>
      </c>
      <c r="CF78">
        <f t="shared" si="332"/>
        <v>0</v>
      </c>
      <c r="CG78">
        <f t="shared" si="333"/>
        <v>0</v>
      </c>
      <c r="CH78">
        <f t="shared" si="334"/>
        <v>0</v>
      </c>
      <c r="CI78">
        <f t="shared" si="335"/>
        <v>0</v>
      </c>
      <c r="CJ78">
        <f t="shared" si="336"/>
        <v>0</v>
      </c>
      <c r="CK78">
        <f t="shared" ref="CK78:CK82" si="372">ABS(CA32-$BV18)+1</f>
        <v>4</v>
      </c>
      <c r="CL78">
        <f t="shared" si="359"/>
        <v>4</v>
      </c>
      <c r="CM78">
        <f t="shared" si="359"/>
        <v>4</v>
      </c>
      <c r="CN78">
        <f t="shared" si="359"/>
        <v>4</v>
      </c>
      <c r="CO78">
        <f t="shared" si="359"/>
        <v>4</v>
      </c>
      <c r="CP78">
        <f t="shared" si="359"/>
        <v>4</v>
      </c>
      <c r="CQ78">
        <f t="shared" si="359"/>
        <v>4</v>
      </c>
      <c r="CR78">
        <f t="shared" si="359"/>
        <v>4</v>
      </c>
      <c r="CS78">
        <f t="shared" si="359"/>
        <v>4</v>
      </c>
      <c r="CT78">
        <f t="shared" si="359"/>
        <v>4</v>
      </c>
      <c r="CU78">
        <f t="shared" ref="CU78:CU82" si="373">AVERAGE(CK78:CT78)</f>
        <v>4</v>
      </c>
      <c r="CV78">
        <f t="shared" ref="CV78:CV82" si="374">+CK78-$CU78</f>
        <v>0</v>
      </c>
      <c r="CW78">
        <f t="shared" si="360"/>
        <v>0</v>
      </c>
      <c r="CX78">
        <f t="shared" si="361"/>
        <v>0</v>
      </c>
      <c r="CY78">
        <f t="shared" si="362"/>
        <v>0</v>
      </c>
      <c r="CZ78">
        <f t="shared" si="363"/>
        <v>0</v>
      </c>
      <c r="DA78">
        <f t="shared" si="364"/>
        <v>0</v>
      </c>
      <c r="DB78">
        <f t="shared" si="365"/>
        <v>0</v>
      </c>
      <c r="DC78">
        <f t="shared" si="366"/>
        <v>0</v>
      </c>
      <c r="DD78">
        <f t="shared" si="367"/>
        <v>0</v>
      </c>
      <c r="DE78">
        <f t="shared" si="368"/>
        <v>0</v>
      </c>
      <c r="DF78" t="str">
        <f t="shared" si="369"/>
        <v/>
      </c>
      <c r="DG78" t="str">
        <f t="shared" si="369"/>
        <v/>
      </c>
      <c r="DH78" t="str">
        <f t="shared" si="369"/>
        <v/>
      </c>
      <c r="DI78" t="str">
        <f t="shared" si="369"/>
        <v/>
      </c>
      <c r="DJ78" t="str">
        <f t="shared" si="369"/>
        <v/>
      </c>
      <c r="DK78" t="str">
        <f t="shared" si="369"/>
        <v/>
      </c>
      <c r="DL78" t="str">
        <f t="shared" si="369"/>
        <v/>
      </c>
      <c r="DM78" t="str">
        <f t="shared" si="369"/>
        <v/>
      </c>
      <c r="DN78" t="str">
        <f t="shared" si="369"/>
        <v/>
      </c>
      <c r="DO78" t="str">
        <f t="shared" si="369"/>
        <v/>
      </c>
    </row>
    <row r="79" spans="3:119" x14ac:dyDescent="0.25">
      <c r="V79" s="71"/>
      <c r="AU79" s="72"/>
      <c r="AW79" s="82" t="e">
        <f t="shared" si="371"/>
        <v>#DIV/0!</v>
      </c>
      <c r="AX79" s="82" t="e">
        <f t="shared" si="371"/>
        <v>#DIV/0!</v>
      </c>
      <c r="AY79" s="82" t="e">
        <f t="shared" si="371"/>
        <v>#DIV/0!</v>
      </c>
      <c r="AZ79" s="82" t="e">
        <f t="shared" si="371"/>
        <v>#DIV/0!</v>
      </c>
      <c r="BA79" s="82" t="e">
        <f t="shared" si="371"/>
        <v>#DIV/0!</v>
      </c>
      <c r="BB79" s="82" t="e">
        <f t="shared" si="371"/>
        <v>#DIV/0!</v>
      </c>
      <c r="BC79" s="82" t="e">
        <f t="shared" si="371"/>
        <v>#DIV/0!</v>
      </c>
      <c r="BD79" s="82" t="e">
        <f t="shared" si="371"/>
        <v>#DIV/0!</v>
      </c>
      <c r="BE79" s="82" t="e">
        <f t="shared" si="371"/>
        <v>#DIV/0!</v>
      </c>
      <c r="BF79" s="82" t="e">
        <f t="shared" si="371"/>
        <v>#DIV/0!</v>
      </c>
      <c r="BZ79" t="s">
        <v>72</v>
      </c>
      <c r="CA79">
        <v>1</v>
      </c>
      <c r="CB79">
        <v>2</v>
      </c>
      <c r="CC79">
        <v>3</v>
      </c>
      <c r="CD79">
        <v>4</v>
      </c>
      <c r="CE79">
        <v>5</v>
      </c>
      <c r="CF79">
        <v>6</v>
      </c>
      <c r="CG79">
        <v>7</v>
      </c>
      <c r="CH79">
        <v>8</v>
      </c>
      <c r="CI79">
        <v>9</v>
      </c>
      <c r="CJ79">
        <v>10</v>
      </c>
      <c r="CK79">
        <f t="shared" si="372"/>
        <v>4</v>
      </c>
      <c r="CL79">
        <f t="shared" si="359"/>
        <v>4</v>
      </c>
      <c r="CM79">
        <f t="shared" si="359"/>
        <v>4</v>
      </c>
      <c r="CN79">
        <f t="shared" si="359"/>
        <v>4</v>
      </c>
      <c r="CO79">
        <f t="shared" si="359"/>
        <v>4</v>
      </c>
      <c r="CP79">
        <f t="shared" si="359"/>
        <v>4</v>
      </c>
      <c r="CQ79">
        <f t="shared" si="359"/>
        <v>4</v>
      </c>
      <c r="CR79">
        <f t="shared" si="359"/>
        <v>4</v>
      </c>
      <c r="CS79">
        <f t="shared" si="359"/>
        <v>4</v>
      </c>
      <c r="CT79">
        <f t="shared" si="359"/>
        <v>4</v>
      </c>
      <c r="CU79">
        <f t="shared" si="373"/>
        <v>4</v>
      </c>
      <c r="CV79">
        <f t="shared" si="374"/>
        <v>0</v>
      </c>
      <c r="CW79">
        <f t="shared" si="360"/>
        <v>0</v>
      </c>
      <c r="CX79">
        <f t="shared" si="361"/>
        <v>0</v>
      </c>
      <c r="CY79">
        <f t="shared" si="362"/>
        <v>0</v>
      </c>
      <c r="CZ79">
        <f t="shared" si="363"/>
        <v>0</v>
      </c>
      <c r="DA79">
        <f t="shared" si="364"/>
        <v>0</v>
      </c>
      <c r="DB79">
        <f t="shared" si="365"/>
        <v>0</v>
      </c>
      <c r="DC79">
        <f t="shared" si="366"/>
        <v>0</v>
      </c>
      <c r="DD79">
        <f t="shared" si="367"/>
        <v>0</v>
      </c>
      <c r="DE79">
        <f t="shared" si="368"/>
        <v>0</v>
      </c>
      <c r="DF79" t="str">
        <f t="shared" si="369"/>
        <v/>
      </c>
      <c r="DG79" t="str">
        <f t="shared" si="369"/>
        <v/>
      </c>
      <c r="DH79" t="str">
        <f t="shared" si="369"/>
        <v/>
      </c>
      <c r="DI79" t="str">
        <f t="shared" si="369"/>
        <v/>
      </c>
      <c r="DJ79" t="str">
        <f t="shared" si="369"/>
        <v/>
      </c>
      <c r="DK79" t="str">
        <f t="shared" si="369"/>
        <v/>
      </c>
      <c r="DL79" t="str">
        <f t="shared" si="369"/>
        <v/>
      </c>
      <c r="DM79" t="str">
        <f t="shared" si="369"/>
        <v/>
      </c>
      <c r="DN79" t="str">
        <f t="shared" si="369"/>
        <v/>
      </c>
      <c r="DO79" t="str">
        <f t="shared" si="369"/>
        <v/>
      </c>
    </row>
    <row r="80" spans="3:119" x14ac:dyDescent="0.25">
      <c r="V80" s="71"/>
      <c r="X80" s="5">
        <f>+$E$3</f>
        <v>10</v>
      </c>
      <c r="Y80">
        <f>IF($X80+0.1&gt;Y84,1,0)</f>
        <v>1</v>
      </c>
      <c r="Z80">
        <f t="shared" ref="Z80:AH80" si="375">IF($X80+0.1&gt;Z84,1,0)</f>
        <v>1</v>
      </c>
      <c r="AA80">
        <f t="shared" si="375"/>
        <v>1</v>
      </c>
      <c r="AB80">
        <f t="shared" si="375"/>
        <v>1</v>
      </c>
      <c r="AC80">
        <f t="shared" si="375"/>
        <v>1</v>
      </c>
      <c r="AD80">
        <f t="shared" si="375"/>
        <v>1</v>
      </c>
      <c r="AE80">
        <f t="shared" si="375"/>
        <v>1</v>
      </c>
      <c r="AF80">
        <f t="shared" si="375"/>
        <v>1</v>
      </c>
      <c r="AG80">
        <f t="shared" si="375"/>
        <v>1</v>
      </c>
      <c r="AH80">
        <f t="shared" si="375"/>
        <v>1</v>
      </c>
      <c r="AI80" t="s">
        <v>70</v>
      </c>
      <c r="AJ80" s="75" t="e">
        <f>+AJ72-AJ75*AJ68</f>
        <v>#DIV/0!</v>
      </c>
      <c r="AK80" s="75" t="e">
        <f t="shared" ref="AK80:AS80" si="376">+AK72-AK75*AK68</f>
        <v>#DIV/0!</v>
      </c>
      <c r="AL80" s="75" t="e">
        <f t="shared" si="376"/>
        <v>#DIV/0!</v>
      </c>
      <c r="AM80" s="75" t="e">
        <f t="shared" si="376"/>
        <v>#DIV/0!</v>
      </c>
      <c r="AN80" s="75" t="e">
        <f t="shared" si="376"/>
        <v>#DIV/0!</v>
      </c>
      <c r="AO80" s="75" t="e">
        <f t="shared" si="376"/>
        <v>#DIV/0!</v>
      </c>
      <c r="AP80" s="75" t="e">
        <f t="shared" si="376"/>
        <v>#DIV/0!</v>
      </c>
      <c r="AQ80" s="75" t="e">
        <f t="shared" si="376"/>
        <v>#DIV/0!</v>
      </c>
      <c r="AR80" s="75" t="e">
        <f t="shared" si="376"/>
        <v>#DIV/0!</v>
      </c>
      <c r="AS80" s="75" t="e">
        <f t="shared" si="376"/>
        <v>#DIV/0!</v>
      </c>
      <c r="AU80" s="72"/>
      <c r="AW80" s="67" t="e">
        <f t="shared" ref="AW80:BF80" si="377">+AJ200</f>
        <v>#DIV/0!</v>
      </c>
      <c r="AX80" s="67" t="e">
        <f t="shared" si="377"/>
        <v>#DIV/0!</v>
      </c>
      <c r="AY80" s="67" t="e">
        <f t="shared" si="377"/>
        <v>#DIV/0!</v>
      </c>
      <c r="AZ80" s="67" t="e">
        <f t="shared" si="377"/>
        <v>#DIV/0!</v>
      </c>
      <c r="BA80" s="67" t="e">
        <f t="shared" si="377"/>
        <v>#DIV/0!</v>
      </c>
      <c r="BB80" s="67" t="e">
        <f t="shared" si="377"/>
        <v>#DIV/0!</v>
      </c>
      <c r="BC80" s="67" t="e">
        <f t="shared" si="377"/>
        <v>#DIV/0!</v>
      </c>
      <c r="BD80" s="67" t="e">
        <f t="shared" si="377"/>
        <v>#DIV/0!</v>
      </c>
      <c r="BE80" s="67" t="e">
        <f t="shared" si="377"/>
        <v>#DIV/0!</v>
      </c>
      <c r="BF80" s="67" t="e">
        <f t="shared" si="377"/>
        <v>#DIV/0!</v>
      </c>
      <c r="BG80" s="67" t="e">
        <f>SUM(AW80:BF80)</f>
        <v>#DIV/0!</v>
      </c>
      <c r="CA80">
        <f>+E72</f>
        <v>0</v>
      </c>
      <c r="CB80">
        <f t="shared" ref="CB80:CB85" si="378">+F72</f>
        <v>0</v>
      </c>
      <c r="CC80">
        <f t="shared" ref="CC80:CC85" si="379">+G72</f>
        <v>0</v>
      </c>
      <c r="CD80">
        <f t="shared" ref="CD80:CD85" si="380">+H72</f>
        <v>0</v>
      </c>
      <c r="CE80">
        <f t="shared" ref="CE80:CE85" si="381">+I72</f>
        <v>0</v>
      </c>
      <c r="CF80">
        <f t="shared" ref="CF80:CF85" si="382">+J72</f>
        <v>0</v>
      </c>
      <c r="CG80">
        <f t="shared" ref="CG80:CG85" si="383">+K72</f>
        <v>0</v>
      </c>
      <c r="CH80">
        <f t="shared" ref="CH80:CH85" si="384">+L72</f>
        <v>0</v>
      </c>
      <c r="CI80">
        <f t="shared" ref="CI80:CI85" si="385">+M72</f>
        <v>0</v>
      </c>
      <c r="CJ80">
        <f t="shared" ref="CJ80:CJ85" si="386">+N72</f>
        <v>0</v>
      </c>
      <c r="CK80">
        <f t="shared" si="372"/>
        <v>9</v>
      </c>
      <c r="CL80">
        <f t="shared" si="359"/>
        <v>9</v>
      </c>
      <c r="CM80">
        <f t="shared" si="359"/>
        <v>9</v>
      </c>
      <c r="CN80">
        <f t="shared" si="359"/>
        <v>9</v>
      </c>
      <c r="CO80">
        <f t="shared" si="359"/>
        <v>9</v>
      </c>
      <c r="CP80">
        <f t="shared" si="359"/>
        <v>9</v>
      </c>
      <c r="CQ80">
        <f t="shared" si="359"/>
        <v>9</v>
      </c>
      <c r="CR80">
        <f t="shared" si="359"/>
        <v>9</v>
      </c>
      <c r="CS80">
        <f t="shared" si="359"/>
        <v>9</v>
      </c>
      <c r="CT80">
        <f t="shared" si="359"/>
        <v>9</v>
      </c>
      <c r="CU80">
        <f t="shared" si="373"/>
        <v>9</v>
      </c>
      <c r="CV80">
        <f t="shared" si="374"/>
        <v>0</v>
      </c>
      <c r="CW80">
        <f t="shared" si="360"/>
        <v>0</v>
      </c>
      <c r="CX80">
        <f t="shared" si="361"/>
        <v>0</v>
      </c>
      <c r="CY80">
        <f t="shared" si="362"/>
        <v>0</v>
      </c>
      <c r="CZ80">
        <f t="shared" si="363"/>
        <v>0</v>
      </c>
      <c r="DA80">
        <f t="shared" si="364"/>
        <v>0</v>
      </c>
      <c r="DB80">
        <f t="shared" si="365"/>
        <v>0</v>
      </c>
      <c r="DC80">
        <f t="shared" si="366"/>
        <v>0</v>
      </c>
      <c r="DD80">
        <f t="shared" si="367"/>
        <v>0</v>
      </c>
      <c r="DE80">
        <f t="shared" si="368"/>
        <v>0</v>
      </c>
      <c r="DF80" t="str">
        <f t="shared" si="369"/>
        <v/>
      </c>
      <c r="DG80" t="str">
        <f t="shared" si="369"/>
        <v/>
      </c>
      <c r="DH80" t="str">
        <f t="shared" si="369"/>
        <v/>
      </c>
      <c r="DI80" t="str">
        <f t="shared" si="369"/>
        <v/>
      </c>
      <c r="DJ80" t="str">
        <f t="shared" si="369"/>
        <v/>
      </c>
      <c r="DK80" t="str">
        <f t="shared" si="369"/>
        <v/>
      </c>
      <c r="DL80" t="str">
        <f t="shared" si="369"/>
        <v/>
      </c>
      <c r="DM80" t="str">
        <f t="shared" si="369"/>
        <v/>
      </c>
      <c r="DN80" t="str">
        <f t="shared" si="369"/>
        <v/>
      </c>
      <c r="DO80" t="str">
        <f t="shared" si="369"/>
        <v/>
      </c>
    </row>
    <row r="81" spans="22:119" ht="15.75" thickBot="1" x14ac:dyDescent="0.3">
      <c r="V81" s="77"/>
      <c r="W81" s="78"/>
      <c r="Y81">
        <f>MIN(E23:E28,1)</f>
        <v>0</v>
      </c>
      <c r="Z81">
        <f t="shared" ref="Z81:AH81" si="387">MIN(F23:F28,1)</f>
        <v>0</v>
      </c>
      <c r="AA81">
        <f t="shared" si="387"/>
        <v>0</v>
      </c>
      <c r="AB81">
        <f t="shared" si="387"/>
        <v>0</v>
      </c>
      <c r="AC81">
        <f t="shared" si="387"/>
        <v>0</v>
      </c>
      <c r="AD81">
        <f t="shared" si="387"/>
        <v>0</v>
      </c>
      <c r="AE81">
        <f t="shared" si="387"/>
        <v>0</v>
      </c>
      <c r="AF81">
        <f t="shared" si="387"/>
        <v>0</v>
      </c>
      <c r="AG81">
        <f t="shared" si="387"/>
        <v>0</v>
      </c>
      <c r="AH81">
        <f t="shared" si="387"/>
        <v>0</v>
      </c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9"/>
      <c r="AW81" s="82" t="e">
        <f t="shared" ref="AW81:BF81" si="388">+AW80/$BG80</f>
        <v>#DIV/0!</v>
      </c>
      <c r="AX81" s="82" t="e">
        <f t="shared" si="388"/>
        <v>#DIV/0!</v>
      </c>
      <c r="AY81" s="82" t="e">
        <f t="shared" si="388"/>
        <v>#DIV/0!</v>
      </c>
      <c r="AZ81" s="82" t="e">
        <f t="shared" si="388"/>
        <v>#DIV/0!</v>
      </c>
      <c r="BA81" s="82" t="e">
        <f t="shared" si="388"/>
        <v>#DIV/0!</v>
      </c>
      <c r="BB81" s="82" t="e">
        <f t="shared" si="388"/>
        <v>#DIV/0!</v>
      </c>
      <c r="BC81" s="82" t="e">
        <f t="shared" si="388"/>
        <v>#DIV/0!</v>
      </c>
      <c r="BD81" s="82" t="e">
        <f t="shared" si="388"/>
        <v>#DIV/0!</v>
      </c>
      <c r="BE81" s="82" t="e">
        <f t="shared" si="388"/>
        <v>#DIV/0!</v>
      </c>
      <c r="BF81" s="82" t="e">
        <f t="shared" si="388"/>
        <v>#DIV/0!</v>
      </c>
      <c r="CA81">
        <f t="shared" ref="CA81:CA85" si="389">+E73</f>
        <v>0</v>
      </c>
      <c r="CB81">
        <f t="shared" si="378"/>
        <v>0</v>
      </c>
      <c r="CC81">
        <f t="shared" si="379"/>
        <v>0</v>
      </c>
      <c r="CD81">
        <f t="shared" si="380"/>
        <v>0</v>
      </c>
      <c r="CE81">
        <f t="shared" si="381"/>
        <v>0</v>
      </c>
      <c r="CF81">
        <f t="shared" si="382"/>
        <v>0</v>
      </c>
      <c r="CG81">
        <f t="shared" si="383"/>
        <v>0</v>
      </c>
      <c r="CH81">
        <f t="shared" si="384"/>
        <v>0</v>
      </c>
      <c r="CI81">
        <f t="shared" si="385"/>
        <v>0</v>
      </c>
      <c r="CJ81">
        <f t="shared" si="386"/>
        <v>0</v>
      </c>
      <c r="CK81">
        <f t="shared" si="372"/>
        <v>4</v>
      </c>
      <c r="CL81">
        <f t="shared" si="359"/>
        <v>4</v>
      </c>
      <c r="CM81">
        <f t="shared" si="359"/>
        <v>4</v>
      </c>
      <c r="CN81">
        <f t="shared" si="359"/>
        <v>4</v>
      </c>
      <c r="CO81">
        <f t="shared" si="359"/>
        <v>4</v>
      </c>
      <c r="CP81">
        <f t="shared" si="359"/>
        <v>4</v>
      </c>
      <c r="CQ81">
        <f t="shared" si="359"/>
        <v>4</v>
      </c>
      <c r="CR81">
        <f t="shared" si="359"/>
        <v>4</v>
      </c>
      <c r="CS81">
        <f t="shared" si="359"/>
        <v>4</v>
      </c>
      <c r="CT81">
        <f t="shared" si="359"/>
        <v>4</v>
      </c>
      <c r="CU81">
        <f t="shared" si="373"/>
        <v>4</v>
      </c>
      <c r="CV81">
        <f t="shared" si="374"/>
        <v>0</v>
      </c>
      <c r="CW81">
        <f t="shared" si="360"/>
        <v>0</v>
      </c>
      <c r="CX81">
        <f t="shared" si="361"/>
        <v>0</v>
      </c>
      <c r="CY81">
        <f t="shared" si="362"/>
        <v>0</v>
      </c>
      <c r="CZ81">
        <f t="shared" si="363"/>
        <v>0</v>
      </c>
      <c r="DA81">
        <f t="shared" si="364"/>
        <v>0</v>
      </c>
      <c r="DB81">
        <f t="shared" si="365"/>
        <v>0</v>
      </c>
      <c r="DC81">
        <f t="shared" si="366"/>
        <v>0</v>
      </c>
      <c r="DD81">
        <f t="shared" si="367"/>
        <v>0</v>
      </c>
      <c r="DE81">
        <f t="shared" si="368"/>
        <v>0</v>
      </c>
      <c r="DF81" t="str">
        <f t="shared" si="369"/>
        <v/>
      </c>
      <c r="DG81" t="str">
        <f t="shared" si="369"/>
        <v/>
      </c>
      <c r="DH81" t="str">
        <f t="shared" si="369"/>
        <v/>
      </c>
      <c r="DI81" t="str">
        <f t="shared" si="369"/>
        <v/>
      </c>
      <c r="DJ81" t="str">
        <f t="shared" si="369"/>
        <v/>
      </c>
      <c r="DK81" t="str">
        <f t="shared" si="369"/>
        <v/>
      </c>
      <c r="DL81" t="str">
        <f t="shared" si="369"/>
        <v/>
      </c>
      <c r="DM81" t="str">
        <f t="shared" si="369"/>
        <v/>
      </c>
      <c r="DN81" t="str">
        <f t="shared" si="369"/>
        <v/>
      </c>
      <c r="DO81" t="str">
        <f t="shared" si="369"/>
        <v/>
      </c>
    </row>
    <row r="82" spans="22:119" x14ac:dyDescent="0.25">
      <c r="V82" s="68"/>
      <c r="W82" s="69"/>
      <c r="X82" s="184">
        <f>E67</f>
        <v>0</v>
      </c>
      <c r="Y82" s="184">
        <f>+Y81*Y80</f>
        <v>0</v>
      </c>
      <c r="Z82" s="184">
        <f t="shared" ref="Z82" si="390">+Z81*Z80</f>
        <v>0</v>
      </c>
      <c r="AA82" s="184">
        <f t="shared" ref="AA82" si="391">+AA81*AA80</f>
        <v>0</v>
      </c>
      <c r="AB82" s="184">
        <f t="shared" ref="AB82" si="392">+AB81*AB80</f>
        <v>0</v>
      </c>
      <c r="AC82" s="184">
        <f t="shared" ref="AC82" si="393">+AC81*AC80</f>
        <v>0</v>
      </c>
      <c r="AD82" s="184">
        <f t="shared" ref="AD82" si="394">+AD81*AD80</f>
        <v>0</v>
      </c>
      <c r="AE82" s="184">
        <f t="shared" ref="AE82" si="395">+AE81*AE80</f>
        <v>0</v>
      </c>
      <c r="AF82" s="184">
        <f t="shared" ref="AF82" si="396">+AF81*AF80</f>
        <v>0</v>
      </c>
      <c r="AG82" s="184">
        <f t="shared" ref="AG82" si="397">+AG81*AG80</f>
        <v>0</v>
      </c>
      <c r="AH82" s="184">
        <f t="shared" ref="AH82" si="398">+AH81*AH80</f>
        <v>0</v>
      </c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70"/>
      <c r="AW82" s="67" t="e">
        <f t="shared" ref="AW82:BF82" si="399">+AJ203*AJ196</f>
        <v>#DIV/0!</v>
      </c>
      <c r="AX82" s="67" t="e">
        <f t="shared" si="399"/>
        <v>#DIV/0!</v>
      </c>
      <c r="AY82" s="67" t="e">
        <f t="shared" si="399"/>
        <v>#DIV/0!</v>
      </c>
      <c r="AZ82" s="67" t="e">
        <f t="shared" si="399"/>
        <v>#DIV/0!</v>
      </c>
      <c r="BA82" s="67" t="e">
        <f t="shared" si="399"/>
        <v>#DIV/0!</v>
      </c>
      <c r="BB82" s="67" t="e">
        <f t="shared" si="399"/>
        <v>#DIV/0!</v>
      </c>
      <c r="BC82" s="67" t="e">
        <f t="shared" si="399"/>
        <v>#DIV/0!</v>
      </c>
      <c r="BD82" s="67" t="e">
        <f t="shared" si="399"/>
        <v>#DIV/0!</v>
      </c>
      <c r="BE82" s="67" t="e">
        <f t="shared" si="399"/>
        <v>#DIV/0!</v>
      </c>
      <c r="BF82" s="67" t="e">
        <f t="shared" si="399"/>
        <v>#DIV/0!</v>
      </c>
      <c r="CA82">
        <f t="shared" si="389"/>
        <v>0</v>
      </c>
      <c r="CB82">
        <f t="shared" si="378"/>
        <v>0</v>
      </c>
      <c r="CC82">
        <f t="shared" si="379"/>
        <v>0</v>
      </c>
      <c r="CD82">
        <f t="shared" si="380"/>
        <v>0</v>
      </c>
      <c r="CE82">
        <f t="shared" si="381"/>
        <v>0</v>
      </c>
      <c r="CF82">
        <f t="shared" si="382"/>
        <v>0</v>
      </c>
      <c r="CG82">
        <f t="shared" si="383"/>
        <v>0</v>
      </c>
      <c r="CH82">
        <f t="shared" si="384"/>
        <v>0</v>
      </c>
      <c r="CI82">
        <f t="shared" si="385"/>
        <v>0</v>
      </c>
      <c r="CJ82">
        <f t="shared" si="386"/>
        <v>0</v>
      </c>
      <c r="CK82">
        <f t="shared" si="372"/>
        <v>7</v>
      </c>
      <c r="CL82">
        <f t="shared" si="359"/>
        <v>7</v>
      </c>
      <c r="CM82">
        <f t="shared" si="359"/>
        <v>7</v>
      </c>
      <c r="CN82">
        <f t="shared" si="359"/>
        <v>7</v>
      </c>
      <c r="CO82">
        <f t="shared" si="359"/>
        <v>7</v>
      </c>
      <c r="CP82">
        <f t="shared" si="359"/>
        <v>7</v>
      </c>
      <c r="CQ82">
        <f t="shared" si="359"/>
        <v>7</v>
      </c>
      <c r="CR82">
        <f t="shared" si="359"/>
        <v>7</v>
      </c>
      <c r="CS82">
        <f t="shared" si="359"/>
        <v>7</v>
      </c>
      <c r="CT82">
        <f t="shared" si="359"/>
        <v>7</v>
      </c>
      <c r="CU82">
        <f t="shared" si="373"/>
        <v>7</v>
      </c>
      <c r="CV82">
        <f t="shared" si="374"/>
        <v>0</v>
      </c>
      <c r="CW82">
        <f t="shared" si="360"/>
        <v>0</v>
      </c>
      <c r="CX82">
        <f t="shared" si="361"/>
        <v>0</v>
      </c>
      <c r="CY82">
        <f t="shared" si="362"/>
        <v>0</v>
      </c>
      <c r="CZ82">
        <f t="shared" si="363"/>
        <v>0</v>
      </c>
      <c r="DA82">
        <f t="shared" si="364"/>
        <v>0</v>
      </c>
      <c r="DB82">
        <f t="shared" si="365"/>
        <v>0</v>
      </c>
      <c r="DC82">
        <f t="shared" si="366"/>
        <v>0</v>
      </c>
      <c r="DD82">
        <f t="shared" si="367"/>
        <v>0</v>
      </c>
      <c r="DE82">
        <f t="shared" si="368"/>
        <v>0</v>
      </c>
      <c r="DF82" t="str">
        <f t="shared" si="369"/>
        <v/>
      </c>
      <c r="DG82" t="str">
        <f t="shared" si="369"/>
        <v/>
      </c>
      <c r="DH82" t="str">
        <f t="shared" si="369"/>
        <v/>
      </c>
      <c r="DI82" t="str">
        <f t="shared" si="369"/>
        <v/>
      </c>
      <c r="DJ82" t="str">
        <f t="shared" si="369"/>
        <v/>
      </c>
      <c r="DK82" t="str">
        <f t="shared" si="369"/>
        <v/>
      </c>
      <c r="DL82" t="str">
        <f t="shared" si="369"/>
        <v/>
      </c>
      <c r="DM82" t="str">
        <f t="shared" si="369"/>
        <v/>
      </c>
      <c r="DN82" t="str">
        <f t="shared" si="369"/>
        <v/>
      </c>
      <c r="DO82" t="str">
        <f t="shared" si="369"/>
        <v/>
      </c>
    </row>
    <row r="83" spans="22:119" x14ac:dyDescent="0.25">
      <c r="V83" s="71"/>
      <c r="X83" s="212" t="s">
        <v>21</v>
      </c>
      <c r="Y83" s="212"/>
      <c r="Z83" s="212"/>
      <c r="AA83" s="212"/>
      <c r="AB83" s="212"/>
      <c r="AC83" s="212"/>
      <c r="AD83" s="212" t="s">
        <v>25</v>
      </c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3"/>
      <c r="AP83" s="3"/>
      <c r="AQ83" s="3"/>
      <c r="AR83" s="3"/>
      <c r="AS83" s="3"/>
      <c r="AT83" s="3"/>
      <c r="AU83" s="72"/>
      <c r="AW83" s="67" t="e">
        <f t="shared" ref="AW83:BF83" si="400">+AJ206</f>
        <v>#DIV/0!</v>
      </c>
      <c r="AX83" s="67" t="e">
        <f t="shared" si="400"/>
        <v>#DIV/0!</v>
      </c>
      <c r="AY83" s="67" t="e">
        <f t="shared" si="400"/>
        <v>#DIV/0!</v>
      </c>
      <c r="AZ83" s="67" t="e">
        <f t="shared" si="400"/>
        <v>#DIV/0!</v>
      </c>
      <c r="BA83" s="67" t="e">
        <f t="shared" si="400"/>
        <v>#DIV/0!</v>
      </c>
      <c r="BB83" s="67" t="e">
        <f t="shared" si="400"/>
        <v>#DIV/0!</v>
      </c>
      <c r="BC83" s="67" t="e">
        <f t="shared" si="400"/>
        <v>#DIV/0!</v>
      </c>
      <c r="BD83" s="67" t="e">
        <f t="shared" si="400"/>
        <v>#DIV/0!</v>
      </c>
      <c r="BE83" s="67" t="e">
        <f t="shared" si="400"/>
        <v>#DIV/0!</v>
      </c>
      <c r="BF83" s="67" t="e">
        <f t="shared" si="400"/>
        <v>#DIV/0!</v>
      </c>
      <c r="CA83">
        <f t="shared" si="389"/>
        <v>0</v>
      </c>
      <c r="CB83">
        <f t="shared" si="378"/>
        <v>0</v>
      </c>
      <c r="CC83">
        <f t="shared" si="379"/>
        <v>0</v>
      </c>
      <c r="CD83">
        <f t="shared" si="380"/>
        <v>0</v>
      </c>
      <c r="CE83">
        <f t="shared" si="381"/>
        <v>0</v>
      </c>
      <c r="CF83">
        <f t="shared" si="382"/>
        <v>0</v>
      </c>
      <c r="CG83">
        <f t="shared" si="383"/>
        <v>0</v>
      </c>
      <c r="CH83">
        <f t="shared" si="384"/>
        <v>0</v>
      </c>
      <c r="CI83">
        <f t="shared" si="385"/>
        <v>0</v>
      </c>
      <c r="CJ83">
        <f t="shared" si="386"/>
        <v>0</v>
      </c>
    </row>
    <row r="84" spans="22:119" ht="15.75" thickBot="1" x14ac:dyDescent="0.3">
      <c r="V84" s="71"/>
      <c r="X84" t="s">
        <v>79</v>
      </c>
      <c r="Y84" s="4">
        <v>1</v>
      </c>
      <c r="Z84" s="4">
        <v>2</v>
      </c>
      <c r="AA84" s="4">
        <v>3</v>
      </c>
      <c r="AB84" s="4">
        <v>4</v>
      </c>
      <c r="AC84" s="4">
        <v>5</v>
      </c>
      <c r="AD84" s="4">
        <v>6</v>
      </c>
      <c r="AE84" s="4">
        <v>7</v>
      </c>
      <c r="AF84" s="4">
        <v>8</v>
      </c>
      <c r="AG84" s="4">
        <v>9</v>
      </c>
      <c r="AH84" s="4">
        <v>10</v>
      </c>
      <c r="AI84" s="4" t="s">
        <v>62</v>
      </c>
      <c r="AJ84" s="4">
        <v>1</v>
      </c>
      <c r="AK84" s="4">
        <v>2</v>
      </c>
      <c r="AL84" s="4">
        <v>3</v>
      </c>
      <c r="AM84" s="4">
        <v>4</v>
      </c>
      <c r="AN84" s="4">
        <v>5</v>
      </c>
      <c r="AO84" s="4">
        <v>6</v>
      </c>
      <c r="AP84" s="4">
        <v>7</v>
      </c>
      <c r="AQ84" s="4">
        <v>8</v>
      </c>
      <c r="AR84" s="4">
        <v>9</v>
      </c>
      <c r="AS84" s="4">
        <v>10</v>
      </c>
      <c r="AT84" s="4"/>
      <c r="AU84" s="72"/>
      <c r="CA84">
        <f t="shared" si="389"/>
        <v>0</v>
      </c>
      <c r="CB84">
        <f t="shared" si="378"/>
        <v>0</v>
      </c>
      <c r="CC84">
        <f t="shared" si="379"/>
        <v>0</v>
      </c>
      <c r="CD84">
        <f t="shared" si="380"/>
        <v>0</v>
      </c>
      <c r="CE84">
        <f t="shared" si="381"/>
        <v>0</v>
      </c>
      <c r="CF84">
        <f t="shared" si="382"/>
        <v>0</v>
      </c>
      <c r="CG84">
        <f t="shared" si="383"/>
        <v>0</v>
      </c>
      <c r="CH84">
        <f t="shared" si="384"/>
        <v>0</v>
      </c>
      <c r="CI84">
        <f t="shared" si="385"/>
        <v>0</v>
      </c>
      <c r="CJ84">
        <f t="shared" si="386"/>
        <v>0</v>
      </c>
      <c r="CK84">
        <f>ABS(CA31-$BW17)+1</f>
        <v>9</v>
      </c>
      <c r="CL84">
        <f t="shared" ref="CL84:CT89" si="401">ABS(CB31-$BW17)+1</f>
        <v>9</v>
      </c>
      <c r="CM84">
        <f t="shared" si="401"/>
        <v>9</v>
      </c>
      <c r="CN84">
        <f t="shared" si="401"/>
        <v>9</v>
      </c>
      <c r="CO84">
        <f t="shared" si="401"/>
        <v>9</v>
      </c>
      <c r="CP84">
        <f t="shared" si="401"/>
        <v>9</v>
      </c>
      <c r="CQ84">
        <f t="shared" si="401"/>
        <v>9</v>
      </c>
      <c r="CR84">
        <f t="shared" si="401"/>
        <v>9</v>
      </c>
      <c r="CS84">
        <f t="shared" si="401"/>
        <v>9</v>
      </c>
      <c r="CT84">
        <f t="shared" si="401"/>
        <v>9</v>
      </c>
      <c r="CU84">
        <f>AVERAGE(CK84:CT84)</f>
        <v>9</v>
      </c>
      <c r="CV84">
        <f>+CK84-$CU84</f>
        <v>0</v>
      </c>
      <c r="CW84">
        <f t="shared" ref="CW84:CW89" si="402">+CL84-$CU84</f>
        <v>0</v>
      </c>
      <c r="CX84">
        <f t="shared" ref="CX84:CX89" si="403">+CM84-$CU84</f>
        <v>0</v>
      </c>
      <c r="CY84">
        <f t="shared" ref="CY84:CY89" si="404">+CN84-$CU84</f>
        <v>0</v>
      </c>
      <c r="CZ84">
        <f t="shared" ref="CZ84:CZ89" si="405">+CO84-$CU84</f>
        <v>0</v>
      </c>
      <c r="DA84">
        <f t="shared" ref="DA84:DA89" si="406">+CP84-$CU84</f>
        <v>0</v>
      </c>
      <c r="DB84">
        <f t="shared" ref="DB84:DB89" si="407">+CQ84-$CU84</f>
        <v>0</v>
      </c>
      <c r="DC84">
        <f t="shared" ref="DC84:DC89" si="408">+CR84-$CU84</f>
        <v>0</v>
      </c>
      <c r="DD84">
        <f t="shared" ref="DD84:DD89" si="409">+CS84-$CU84</f>
        <v>0</v>
      </c>
      <c r="DE84">
        <f t="shared" ref="DE84:DE89" si="410">+CT84-$CU84</f>
        <v>0</v>
      </c>
      <c r="DF84" t="str">
        <f t="shared" ref="DF84:DO89" si="411">IF(DF$15=1,LOOKUP(CK84,swotrev),"")</f>
        <v/>
      </c>
      <c r="DG84" t="str">
        <f t="shared" si="411"/>
        <v/>
      </c>
      <c r="DH84" t="str">
        <f t="shared" si="411"/>
        <v/>
      </c>
      <c r="DI84" t="str">
        <f t="shared" si="411"/>
        <v/>
      </c>
      <c r="DJ84" t="str">
        <f t="shared" si="411"/>
        <v/>
      </c>
      <c r="DK84" t="str">
        <f t="shared" si="411"/>
        <v/>
      </c>
      <c r="DL84" t="str">
        <f t="shared" si="411"/>
        <v/>
      </c>
      <c r="DM84" t="str">
        <f t="shared" si="411"/>
        <v/>
      </c>
      <c r="DN84" t="str">
        <f t="shared" si="411"/>
        <v/>
      </c>
      <c r="DO84" t="str">
        <f t="shared" si="411"/>
        <v/>
      </c>
    </row>
    <row r="85" spans="22:119" x14ac:dyDescent="0.25">
      <c r="V85" s="73">
        <v>0.25</v>
      </c>
      <c r="W85">
        <f>+W53</f>
        <v>10</v>
      </c>
      <c r="X85" s="3" t="s">
        <v>15</v>
      </c>
      <c r="Y85" s="59">
        <f t="shared" ref="Y85:AH85" si="412">(SUMXMY2(E$23:E$28,segment1)+3)*Y82</f>
        <v>0</v>
      </c>
      <c r="Z85" s="60">
        <f t="shared" si="412"/>
        <v>0</v>
      </c>
      <c r="AA85" s="60">
        <f t="shared" si="412"/>
        <v>0</v>
      </c>
      <c r="AB85" s="60">
        <f t="shared" si="412"/>
        <v>0</v>
      </c>
      <c r="AC85" s="60">
        <f t="shared" si="412"/>
        <v>0</v>
      </c>
      <c r="AD85" s="60">
        <f t="shared" si="412"/>
        <v>0</v>
      </c>
      <c r="AE85" s="60">
        <f t="shared" si="412"/>
        <v>0</v>
      </c>
      <c r="AF85" s="60">
        <f t="shared" si="412"/>
        <v>0</v>
      </c>
      <c r="AG85" s="60">
        <f t="shared" si="412"/>
        <v>0</v>
      </c>
      <c r="AH85" s="61">
        <f t="shared" si="412"/>
        <v>0</v>
      </c>
      <c r="AI85" s="185" t="e">
        <f>AVERAGEIF(Y85:AH85,"&gt;0")</f>
        <v>#DIV/0!</v>
      </c>
      <c r="AJ85" s="186">
        <f>IFERROR($AI85/Y85*$W$22,0)</f>
        <v>0</v>
      </c>
      <c r="AK85" s="186">
        <f t="shared" ref="AK85:AK88" si="413">IFERROR($AI85/Z85*$W$22,0)</f>
        <v>0</v>
      </c>
      <c r="AL85" s="186">
        <f t="shared" ref="AL85:AL88" si="414">IFERROR($AI85/AA85*$W$22,0)</f>
        <v>0</v>
      </c>
      <c r="AM85" s="186">
        <f t="shared" ref="AM85:AM88" si="415">IFERROR($AI85/AB85*$W$22,0)</f>
        <v>0</v>
      </c>
      <c r="AN85" s="186">
        <f t="shared" ref="AN85:AN88" si="416">IFERROR($AI85/AC85*$W$22,0)</f>
        <v>0</v>
      </c>
      <c r="AO85" s="186">
        <f t="shared" ref="AO85:AO88" si="417">IFERROR($AI85/AD85*$W$22,0)</f>
        <v>0</v>
      </c>
      <c r="AP85" s="186">
        <f t="shared" ref="AP85:AP88" si="418">IFERROR($AI85/AE85*$W$22,0)</f>
        <v>0</v>
      </c>
      <c r="AQ85" s="186">
        <f t="shared" ref="AQ85:AQ88" si="419">IFERROR($AI85/AF85*$W$22,0)</f>
        <v>0</v>
      </c>
      <c r="AR85" s="186">
        <f t="shared" ref="AR85:AR88" si="420">IFERROR($AI85/AG85*$W$22,0)</f>
        <v>0</v>
      </c>
      <c r="AS85" s="186">
        <f t="shared" ref="AS85:AS88" si="421">IFERROR($AI85/AH85*$W$22,0)</f>
        <v>0</v>
      </c>
      <c r="AT85" s="74">
        <f>SUM(AJ85:AS85)</f>
        <v>0</v>
      </c>
      <c r="AU85" s="80" t="e">
        <f>+AT$19/AT85</f>
        <v>#DIV/0!</v>
      </c>
      <c r="CA85">
        <f t="shared" si="389"/>
        <v>0</v>
      </c>
      <c r="CB85">
        <f t="shared" si="378"/>
        <v>0</v>
      </c>
      <c r="CC85">
        <f t="shared" si="379"/>
        <v>0</v>
      </c>
      <c r="CD85">
        <f t="shared" si="380"/>
        <v>0</v>
      </c>
      <c r="CE85">
        <f t="shared" si="381"/>
        <v>0</v>
      </c>
      <c r="CF85">
        <f t="shared" si="382"/>
        <v>0</v>
      </c>
      <c r="CG85">
        <f t="shared" si="383"/>
        <v>0</v>
      </c>
      <c r="CH85">
        <f t="shared" si="384"/>
        <v>0</v>
      </c>
      <c r="CI85">
        <f t="shared" si="385"/>
        <v>0</v>
      </c>
      <c r="CJ85">
        <f t="shared" si="386"/>
        <v>0</v>
      </c>
      <c r="CK85">
        <f t="shared" ref="CK85:CK89" si="422">ABS(CA32-$BW18)+1</f>
        <v>6</v>
      </c>
      <c r="CL85">
        <f t="shared" si="401"/>
        <v>6</v>
      </c>
      <c r="CM85">
        <f t="shared" si="401"/>
        <v>6</v>
      </c>
      <c r="CN85">
        <f t="shared" si="401"/>
        <v>6</v>
      </c>
      <c r="CO85">
        <f t="shared" si="401"/>
        <v>6</v>
      </c>
      <c r="CP85">
        <f t="shared" si="401"/>
        <v>6</v>
      </c>
      <c r="CQ85">
        <f t="shared" si="401"/>
        <v>6</v>
      </c>
      <c r="CR85">
        <f t="shared" si="401"/>
        <v>6</v>
      </c>
      <c r="CS85">
        <f t="shared" si="401"/>
        <v>6</v>
      </c>
      <c r="CT85">
        <f t="shared" si="401"/>
        <v>6</v>
      </c>
      <c r="CU85">
        <f t="shared" ref="CU85:CU89" si="423">AVERAGE(CK85:CT85)</f>
        <v>6</v>
      </c>
      <c r="CV85">
        <f t="shared" ref="CV85:CV89" si="424">+CK85-$CU85</f>
        <v>0</v>
      </c>
      <c r="CW85">
        <f t="shared" si="402"/>
        <v>0</v>
      </c>
      <c r="CX85">
        <f t="shared" si="403"/>
        <v>0</v>
      </c>
      <c r="CY85">
        <f t="shared" si="404"/>
        <v>0</v>
      </c>
      <c r="CZ85">
        <f t="shared" si="405"/>
        <v>0</v>
      </c>
      <c r="DA85">
        <f t="shared" si="406"/>
        <v>0</v>
      </c>
      <c r="DB85">
        <f t="shared" si="407"/>
        <v>0</v>
      </c>
      <c r="DC85">
        <f t="shared" si="408"/>
        <v>0</v>
      </c>
      <c r="DD85">
        <f t="shared" si="409"/>
        <v>0</v>
      </c>
      <c r="DE85">
        <f t="shared" si="410"/>
        <v>0</v>
      </c>
      <c r="DF85" t="str">
        <f t="shared" si="411"/>
        <v/>
      </c>
      <c r="DG85" t="str">
        <f t="shared" si="411"/>
        <v/>
      </c>
      <c r="DH85" t="str">
        <f t="shared" si="411"/>
        <v/>
      </c>
      <c r="DI85" t="str">
        <f t="shared" si="411"/>
        <v/>
      </c>
      <c r="DJ85" t="str">
        <f t="shared" si="411"/>
        <v/>
      </c>
      <c r="DK85" t="str">
        <f t="shared" si="411"/>
        <v/>
      </c>
      <c r="DL85" t="str">
        <f t="shared" si="411"/>
        <v/>
      </c>
      <c r="DM85" t="str">
        <f t="shared" si="411"/>
        <v/>
      </c>
      <c r="DN85" t="str">
        <f t="shared" si="411"/>
        <v/>
      </c>
      <c r="DO85" t="str">
        <f t="shared" si="411"/>
        <v/>
      </c>
    </row>
    <row r="86" spans="22:119" x14ac:dyDescent="0.25">
      <c r="V86" s="73">
        <v>0.25</v>
      </c>
      <c r="W86">
        <f>+W85/100</f>
        <v>0.1</v>
      </c>
      <c r="X86" s="3" t="s">
        <v>22</v>
      </c>
      <c r="Y86" s="62">
        <f t="shared" ref="Y86:AH86" si="425">(SUMXMY2(E$23:E$28,segment2)+3)*Y82</f>
        <v>0</v>
      </c>
      <c r="Z86" s="6">
        <f t="shared" si="425"/>
        <v>0</v>
      </c>
      <c r="AA86" s="6">
        <f t="shared" si="425"/>
        <v>0</v>
      </c>
      <c r="AB86" s="6">
        <f t="shared" si="425"/>
        <v>0</v>
      </c>
      <c r="AC86" s="6">
        <f t="shared" si="425"/>
        <v>0</v>
      </c>
      <c r="AD86" s="6">
        <f t="shared" si="425"/>
        <v>0</v>
      </c>
      <c r="AE86" s="6">
        <f t="shared" si="425"/>
        <v>0</v>
      </c>
      <c r="AF86" s="6">
        <f t="shared" si="425"/>
        <v>0</v>
      </c>
      <c r="AG86" s="6">
        <f t="shared" si="425"/>
        <v>0</v>
      </c>
      <c r="AH86" s="63">
        <f t="shared" si="425"/>
        <v>0</v>
      </c>
      <c r="AI86" s="185" t="e">
        <f t="shared" ref="AI86:AI88" si="426">AVERAGEIF(Y86:AH86,"&gt;0")</f>
        <v>#DIV/0!</v>
      </c>
      <c r="AJ86" s="186">
        <f t="shared" ref="AJ86:AJ88" si="427">IFERROR($AI86/Y86*$W$22,0)</f>
        <v>0</v>
      </c>
      <c r="AK86" s="186">
        <f t="shared" si="413"/>
        <v>0</v>
      </c>
      <c r="AL86" s="186">
        <f t="shared" si="414"/>
        <v>0</v>
      </c>
      <c r="AM86" s="186">
        <f t="shared" si="415"/>
        <v>0</v>
      </c>
      <c r="AN86" s="186">
        <f t="shared" si="416"/>
        <v>0</v>
      </c>
      <c r="AO86" s="186">
        <f t="shared" si="417"/>
        <v>0</v>
      </c>
      <c r="AP86" s="186">
        <f t="shared" si="418"/>
        <v>0</v>
      </c>
      <c r="AQ86" s="186">
        <f t="shared" si="419"/>
        <v>0</v>
      </c>
      <c r="AR86" s="186">
        <f t="shared" si="420"/>
        <v>0</v>
      </c>
      <c r="AS86" s="186">
        <f t="shared" si="421"/>
        <v>0</v>
      </c>
      <c r="AT86" s="74">
        <f t="shared" ref="AT86:AT88" si="428">SUM(AJ86:AS86)</f>
        <v>0</v>
      </c>
      <c r="AU86" s="80" t="e">
        <f t="shared" ref="AU86:AU88" si="429">+AT$19/AT86</f>
        <v>#DIV/0!</v>
      </c>
      <c r="CK86">
        <f t="shared" si="422"/>
        <v>7</v>
      </c>
      <c r="CL86">
        <f t="shared" si="401"/>
        <v>7</v>
      </c>
      <c r="CM86">
        <f t="shared" si="401"/>
        <v>7</v>
      </c>
      <c r="CN86">
        <f t="shared" si="401"/>
        <v>7</v>
      </c>
      <c r="CO86">
        <f t="shared" si="401"/>
        <v>7</v>
      </c>
      <c r="CP86">
        <f t="shared" si="401"/>
        <v>7</v>
      </c>
      <c r="CQ86">
        <f t="shared" si="401"/>
        <v>7</v>
      </c>
      <c r="CR86">
        <f t="shared" si="401"/>
        <v>7</v>
      </c>
      <c r="CS86">
        <f t="shared" si="401"/>
        <v>7</v>
      </c>
      <c r="CT86">
        <f t="shared" si="401"/>
        <v>7</v>
      </c>
      <c r="CU86">
        <f t="shared" si="423"/>
        <v>7</v>
      </c>
      <c r="CV86">
        <f t="shared" si="424"/>
        <v>0</v>
      </c>
      <c r="CW86">
        <f t="shared" si="402"/>
        <v>0</v>
      </c>
      <c r="CX86">
        <f t="shared" si="403"/>
        <v>0</v>
      </c>
      <c r="CY86">
        <f t="shared" si="404"/>
        <v>0</v>
      </c>
      <c r="CZ86">
        <f t="shared" si="405"/>
        <v>0</v>
      </c>
      <c r="DA86">
        <f t="shared" si="406"/>
        <v>0</v>
      </c>
      <c r="DB86">
        <f t="shared" si="407"/>
        <v>0</v>
      </c>
      <c r="DC86">
        <f t="shared" si="408"/>
        <v>0</v>
      </c>
      <c r="DD86">
        <f t="shared" si="409"/>
        <v>0</v>
      </c>
      <c r="DE86">
        <f t="shared" si="410"/>
        <v>0</v>
      </c>
      <c r="DF86" t="str">
        <f t="shared" si="411"/>
        <v/>
      </c>
      <c r="DG86" t="str">
        <f t="shared" si="411"/>
        <v/>
      </c>
      <c r="DH86" t="str">
        <f t="shared" si="411"/>
        <v/>
      </c>
      <c r="DI86" t="str">
        <f t="shared" si="411"/>
        <v/>
      </c>
      <c r="DJ86" t="str">
        <f t="shared" si="411"/>
        <v/>
      </c>
      <c r="DK86" t="str">
        <f t="shared" si="411"/>
        <v/>
      </c>
      <c r="DL86" t="str">
        <f t="shared" si="411"/>
        <v/>
      </c>
      <c r="DM86" t="str">
        <f t="shared" si="411"/>
        <v/>
      </c>
      <c r="DN86" t="str">
        <f t="shared" si="411"/>
        <v/>
      </c>
      <c r="DO86" t="str">
        <f t="shared" si="411"/>
        <v/>
      </c>
    </row>
    <row r="87" spans="22:119" x14ac:dyDescent="0.25">
      <c r="V87" s="73">
        <v>0.25</v>
      </c>
      <c r="X87" s="3" t="s">
        <v>23</v>
      </c>
      <c r="Y87" s="62">
        <f t="shared" ref="Y87:AH87" si="430">(SUMXMY2(E$23:E$28,segment3)+3)*Y82</f>
        <v>0</v>
      </c>
      <c r="Z87" s="6">
        <f t="shared" si="430"/>
        <v>0</v>
      </c>
      <c r="AA87" s="6">
        <f t="shared" si="430"/>
        <v>0</v>
      </c>
      <c r="AB87" s="6">
        <f t="shared" si="430"/>
        <v>0</v>
      </c>
      <c r="AC87" s="6">
        <f t="shared" si="430"/>
        <v>0</v>
      </c>
      <c r="AD87" s="6">
        <f t="shared" si="430"/>
        <v>0</v>
      </c>
      <c r="AE87" s="6">
        <f t="shared" si="430"/>
        <v>0</v>
      </c>
      <c r="AF87" s="6">
        <f t="shared" si="430"/>
        <v>0</v>
      </c>
      <c r="AG87" s="6">
        <f t="shared" si="430"/>
        <v>0</v>
      </c>
      <c r="AH87" s="63">
        <f t="shared" si="430"/>
        <v>0</v>
      </c>
      <c r="AI87" s="185" t="e">
        <f t="shared" si="426"/>
        <v>#DIV/0!</v>
      </c>
      <c r="AJ87" s="186">
        <f t="shared" si="427"/>
        <v>0</v>
      </c>
      <c r="AK87" s="186">
        <f t="shared" si="413"/>
        <v>0</v>
      </c>
      <c r="AL87" s="186">
        <f t="shared" si="414"/>
        <v>0</v>
      </c>
      <c r="AM87" s="186">
        <f t="shared" si="415"/>
        <v>0</v>
      </c>
      <c r="AN87" s="186">
        <f t="shared" si="416"/>
        <v>0</v>
      </c>
      <c r="AO87" s="186">
        <f t="shared" si="417"/>
        <v>0</v>
      </c>
      <c r="AP87" s="186">
        <f t="shared" si="418"/>
        <v>0</v>
      </c>
      <c r="AQ87" s="186">
        <f t="shared" si="419"/>
        <v>0</v>
      </c>
      <c r="AR87" s="186">
        <f t="shared" si="420"/>
        <v>0</v>
      </c>
      <c r="AS87" s="186">
        <f t="shared" si="421"/>
        <v>0</v>
      </c>
      <c r="AT87" s="74">
        <f t="shared" si="428"/>
        <v>0</v>
      </c>
      <c r="AU87" s="80" t="e">
        <f t="shared" si="429"/>
        <v>#DIV/0!</v>
      </c>
      <c r="AW87" s="67" t="e">
        <f t="shared" ref="AW87:BF88" si="431">+AJ228</f>
        <v>#DIV/0!</v>
      </c>
      <c r="AX87" s="67" t="e">
        <f t="shared" si="431"/>
        <v>#DIV/0!</v>
      </c>
      <c r="AY87" s="67" t="e">
        <f t="shared" si="431"/>
        <v>#DIV/0!</v>
      </c>
      <c r="AZ87" s="67" t="e">
        <f t="shared" si="431"/>
        <v>#DIV/0!</v>
      </c>
      <c r="BA87" s="67" t="e">
        <f t="shared" si="431"/>
        <v>#DIV/0!</v>
      </c>
      <c r="BB87" s="67" t="e">
        <f t="shared" si="431"/>
        <v>#DIV/0!</v>
      </c>
      <c r="BC87" s="67" t="e">
        <f t="shared" si="431"/>
        <v>#DIV/0!</v>
      </c>
      <c r="BD87" s="67" t="e">
        <f t="shared" si="431"/>
        <v>#DIV/0!</v>
      </c>
      <c r="BE87" s="67" t="e">
        <f t="shared" si="431"/>
        <v>#DIV/0!</v>
      </c>
      <c r="BF87" s="67" t="e">
        <f t="shared" si="431"/>
        <v>#DIV/0!</v>
      </c>
      <c r="BG87" s="67"/>
      <c r="CK87">
        <f t="shared" si="422"/>
        <v>5</v>
      </c>
      <c r="CL87">
        <f t="shared" si="401"/>
        <v>5</v>
      </c>
      <c r="CM87">
        <f t="shared" si="401"/>
        <v>5</v>
      </c>
      <c r="CN87">
        <f t="shared" si="401"/>
        <v>5</v>
      </c>
      <c r="CO87">
        <f t="shared" si="401"/>
        <v>5</v>
      </c>
      <c r="CP87">
        <f t="shared" si="401"/>
        <v>5</v>
      </c>
      <c r="CQ87">
        <f t="shared" si="401"/>
        <v>5</v>
      </c>
      <c r="CR87">
        <f t="shared" si="401"/>
        <v>5</v>
      </c>
      <c r="CS87">
        <f t="shared" si="401"/>
        <v>5</v>
      </c>
      <c r="CT87">
        <f t="shared" si="401"/>
        <v>5</v>
      </c>
      <c r="CU87">
        <f t="shared" si="423"/>
        <v>5</v>
      </c>
      <c r="CV87">
        <f t="shared" si="424"/>
        <v>0</v>
      </c>
      <c r="CW87">
        <f t="shared" si="402"/>
        <v>0</v>
      </c>
      <c r="CX87">
        <f t="shared" si="403"/>
        <v>0</v>
      </c>
      <c r="CY87">
        <f t="shared" si="404"/>
        <v>0</v>
      </c>
      <c r="CZ87">
        <f t="shared" si="405"/>
        <v>0</v>
      </c>
      <c r="DA87">
        <f t="shared" si="406"/>
        <v>0</v>
      </c>
      <c r="DB87">
        <f t="shared" si="407"/>
        <v>0</v>
      </c>
      <c r="DC87">
        <f t="shared" si="408"/>
        <v>0</v>
      </c>
      <c r="DD87">
        <f t="shared" si="409"/>
        <v>0</v>
      </c>
      <c r="DE87">
        <f t="shared" si="410"/>
        <v>0</v>
      </c>
      <c r="DF87" t="str">
        <f t="shared" si="411"/>
        <v/>
      </c>
      <c r="DG87" t="str">
        <f t="shared" si="411"/>
        <v/>
      </c>
      <c r="DH87" t="str">
        <f t="shared" si="411"/>
        <v/>
      </c>
      <c r="DI87" t="str">
        <f t="shared" si="411"/>
        <v/>
      </c>
      <c r="DJ87" t="str">
        <f t="shared" si="411"/>
        <v/>
      </c>
      <c r="DK87" t="str">
        <f t="shared" si="411"/>
        <v/>
      </c>
      <c r="DL87" t="str">
        <f t="shared" si="411"/>
        <v/>
      </c>
      <c r="DM87" t="str">
        <f t="shared" si="411"/>
        <v/>
      </c>
      <c r="DN87" t="str">
        <f t="shared" si="411"/>
        <v/>
      </c>
      <c r="DO87" t="str">
        <f t="shared" si="411"/>
        <v/>
      </c>
    </row>
    <row r="88" spans="22:119" ht="15.75" thickBot="1" x14ac:dyDescent="0.3">
      <c r="V88" s="73">
        <v>0.25</v>
      </c>
      <c r="X88" s="3" t="s">
        <v>24</v>
      </c>
      <c r="Y88" s="64">
        <f t="shared" ref="Y88:AH88" si="432">(SUMXMY2(E$23:E$28,segment4)+3)*Y82</f>
        <v>0</v>
      </c>
      <c r="Z88" s="65">
        <f t="shared" si="432"/>
        <v>0</v>
      </c>
      <c r="AA88" s="65">
        <f t="shared" si="432"/>
        <v>0</v>
      </c>
      <c r="AB88" s="65">
        <f t="shared" si="432"/>
        <v>0</v>
      </c>
      <c r="AC88" s="65">
        <f t="shared" si="432"/>
        <v>0</v>
      </c>
      <c r="AD88" s="65">
        <f t="shared" si="432"/>
        <v>0</v>
      </c>
      <c r="AE88" s="65">
        <f t="shared" si="432"/>
        <v>0</v>
      </c>
      <c r="AF88" s="65">
        <f t="shared" si="432"/>
        <v>0</v>
      </c>
      <c r="AG88" s="65">
        <f t="shared" si="432"/>
        <v>0</v>
      </c>
      <c r="AH88" s="66">
        <f t="shared" si="432"/>
        <v>0</v>
      </c>
      <c r="AI88" s="185" t="e">
        <f t="shared" si="426"/>
        <v>#DIV/0!</v>
      </c>
      <c r="AJ88" s="186">
        <f t="shared" si="427"/>
        <v>0</v>
      </c>
      <c r="AK88" s="186">
        <f t="shared" si="413"/>
        <v>0</v>
      </c>
      <c r="AL88" s="186">
        <f t="shared" si="414"/>
        <v>0</v>
      </c>
      <c r="AM88" s="186">
        <f t="shared" si="415"/>
        <v>0</v>
      </c>
      <c r="AN88" s="186">
        <f t="shared" si="416"/>
        <v>0</v>
      </c>
      <c r="AO88" s="186">
        <f t="shared" si="417"/>
        <v>0</v>
      </c>
      <c r="AP88" s="186">
        <f t="shared" si="418"/>
        <v>0</v>
      </c>
      <c r="AQ88" s="186">
        <f t="shared" si="419"/>
        <v>0</v>
      </c>
      <c r="AR88" s="186">
        <f t="shared" si="420"/>
        <v>0</v>
      </c>
      <c r="AS88" s="186">
        <f t="shared" si="421"/>
        <v>0</v>
      </c>
      <c r="AT88" s="74">
        <f t="shared" si="428"/>
        <v>0</v>
      </c>
      <c r="AU88" s="80" t="e">
        <f t="shared" si="429"/>
        <v>#DIV/0!</v>
      </c>
      <c r="AW88" s="82" t="e">
        <f t="shared" si="431"/>
        <v>#DIV/0!</v>
      </c>
      <c r="AX88" s="82" t="e">
        <f t="shared" si="431"/>
        <v>#DIV/0!</v>
      </c>
      <c r="AY88" s="82" t="e">
        <f t="shared" si="431"/>
        <v>#DIV/0!</v>
      </c>
      <c r="AZ88" s="82" t="e">
        <f t="shared" si="431"/>
        <v>#DIV/0!</v>
      </c>
      <c r="BA88" s="82" t="e">
        <f t="shared" si="431"/>
        <v>#DIV/0!</v>
      </c>
      <c r="BB88" s="82" t="e">
        <f t="shared" si="431"/>
        <v>#DIV/0!</v>
      </c>
      <c r="BC88" s="82" t="e">
        <f t="shared" si="431"/>
        <v>#DIV/0!</v>
      </c>
      <c r="BD88" s="82" t="e">
        <f t="shared" si="431"/>
        <v>#DIV/0!</v>
      </c>
      <c r="BE88" s="82" t="e">
        <f t="shared" si="431"/>
        <v>#DIV/0!</v>
      </c>
      <c r="BF88" s="82" t="e">
        <f t="shared" si="431"/>
        <v>#DIV/0!</v>
      </c>
      <c r="CK88">
        <f t="shared" si="422"/>
        <v>8</v>
      </c>
      <c r="CL88">
        <f t="shared" si="401"/>
        <v>8</v>
      </c>
      <c r="CM88">
        <f t="shared" si="401"/>
        <v>8</v>
      </c>
      <c r="CN88">
        <f t="shared" si="401"/>
        <v>8</v>
      </c>
      <c r="CO88">
        <f t="shared" si="401"/>
        <v>8</v>
      </c>
      <c r="CP88">
        <f t="shared" si="401"/>
        <v>8</v>
      </c>
      <c r="CQ88">
        <f t="shared" si="401"/>
        <v>8</v>
      </c>
      <c r="CR88">
        <f t="shared" si="401"/>
        <v>8</v>
      </c>
      <c r="CS88">
        <f t="shared" si="401"/>
        <v>8</v>
      </c>
      <c r="CT88">
        <f t="shared" si="401"/>
        <v>8</v>
      </c>
      <c r="CU88">
        <f t="shared" si="423"/>
        <v>8</v>
      </c>
      <c r="CV88">
        <f t="shared" si="424"/>
        <v>0</v>
      </c>
      <c r="CW88">
        <f t="shared" si="402"/>
        <v>0</v>
      </c>
      <c r="CX88">
        <f t="shared" si="403"/>
        <v>0</v>
      </c>
      <c r="CY88">
        <f t="shared" si="404"/>
        <v>0</v>
      </c>
      <c r="CZ88">
        <f t="shared" si="405"/>
        <v>0</v>
      </c>
      <c r="DA88">
        <f t="shared" si="406"/>
        <v>0</v>
      </c>
      <c r="DB88">
        <f t="shared" si="407"/>
        <v>0</v>
      </c>
      <c r="DC88">
        <f t="shared" si="408"/>
        <v>0</v>
      </c>
      <c r="DD88">
        <f t="shared" si="409"/>
        <v>0</v>
      </c>
      <c r="DE88">
        <f t="shared" si="410"/>
        <v>0</v>
      </c>
      <c r="DF88" t="str">
        <f t="shared" si="411"/>
        <v/>
      </c>
      <c r="DG88" t="str">
        <f t="shared" si="411"/>
        <v/>
      </c>
      <c r="DH88" t="str">
        <f t="shared" si="411"/>
        <v/>
      </c>
      <c r="DI88" t="str">
        <f t="shared" si="411"/>
        <v/>
      </c>
      <c r="DJ88" t="str">
        <f t="shared" si="411"/>
        <v/>
      </c>
      <c r="DK88" t="str">
        <f t="shared" si="411"/>
        <v/>
      </c>
      <c r="DL88" t="str">
        <f t="shared" si="411"/>
        <v/>
      </c>
      <c r="DM88" t="str">
        <f t="shared" si="411"/>
        <v/>
      </c>
      <c r="DN88" t="str">
        <f t="shared" si="411"/>
        <v/>
      </c>
      <c r="DO88" t="str">
        <f t="shared" si="411"/>
        <v/>
      </c>
    </row>
    <row r="89" spans="22:119" ht="15.75" thickBot="1" x14ac:dyDescent="0.3">
      <c r="V89" s="71"/>
      <c r="X89" s="6"/>
      <c r="Y89" s="6"/>
      <c r="Z89" s="6"/>
      <c r="AA89" s="6"/>
      <c r="AJ89" s="4"/>
      <c r="AK89" s="4"/>
      <c r="AU89" s="72"/>
      <c r="AW89" s="67" t="e">
        <f t="shared" ref="AW89:BF89" si="433">+AJ232</f>
        <v>#DIV/0!</v>
      </c>
      <c r="AX89" s="67" t="e">
        <f t="shared" si="433"/>
        <v>#DIV/0!</v>
      </c>
      <c r="AY89" s="67" t="e">
        <f t="shared" si="433"/>
        <v>#DIV/0!</v>
      </c>
      <c r="AZ89" s="67" t="e">
        <f t="shared" si="433"/>
        <v>#DIV/0!</v>
      </c>
      <c r="BA89" s="67" t="e">
        <f t="shared" si="433"/>
        <v>#DIV/0!</v>
      </c>
      <c r="BB89" s="67" t="e">
        <f t="shared" si="433"/>
        <v>#DIV/0!</v>
      </c>
      <c r="BC89" s="67" t="e">
        <f t="shared" si="433"/>
        <v>#DIV/0!</v>
      </c>
      <c r="BD89" s="67" t="e">
        <f t="shared" si="433"/>
        <v>#DIV/0!</v>
      </c>
      <c r="BE89" s="67" t="e">
        <f t="shared" si="433"/>
        <v>#DIV/0!</v>
      </c>
      <c r="BF89" s="67" t="e">
        <f t="shared" si="433"/>
        <v>#DIV/0!</v>
      </c>
      <c r="BG89" s="67" t="e">
        <f>SUM(AW89:BF89)</f>
        <v>#DIV/0!</v>
      </c>
      <c r="CK89">
        <f t="shared" si="422"/>
        <v>6</v>
      </c>
      <c r="CL89">
        <f t="shared" si="401"/>
        <v>6</v>
      </c>
      <c r="CM89">
        <f t="shared" si="401"/>
        <v>6</v>
      </c>
      <c r="CN89">
        <f t="shared" si="401"/>
        <v>6</v>
      </c>
      <c r="CO89">
        <f t="shared" si="401"/>
        <v>6</v>
      </c>
      <c r="CP89">
        <f t="shared" si="401"/>
        <v>6</v>
      </c>
      <c r="CQ89">
        <f t="shared" si="401"/>
        <v>6</v>
      </c>
      <c r="CR89">
        <f t="shared" si="401"/>
        <v>6</v>
      </c>
      <c r="CS89">
        <f t="shared" si="401"/>
        <v>6</v>
      </c>
      <c r="CT89">
        <f t="shared" si="401"/>
        <v>6</v>
      </c>
      <c r="CU89">
        <f t="shared" si="423"/>
        <v>6</v>
      </c>
      <c r="CV89">
        <f t="shared" si="424"/>
        <v>0</v>
      </c>
      <c r="CW89">
        <f t="shared" si="402"/>
        <v>0</v>
      </c>
      <c r="CX89">
        <f t="shared" si="403"/>
        <v>0</v>
      </c>
      <c r="CY89">
        <f t="shared" si="404"/>
        <v>0</v>
      </c>
      <c r="CZ89">
        <f t="shared" si="405"/>
        <v>0</v>
      </c>
      <c r="DA89">
        <f t="shared" si="406"/>
        <v>0</v>
      </c>
      <c r="DB89">
        <f t="shared" si="407"/>
        <v>0</v>
      </c>
      <c r="DC89">
        <f t="shared" si="408"/>
        <v>0</v>
      </c>
      <c r="DD89">
        <f t="shared" si="409"/>
        <v>0</v>
      </c>
      <c r="DE89">
        <f t="shared" si="410"/>
        <v>0</v>
      </c>
      <c r="DF89" t="str">
        <f t="shared" si="411"/>
        <v/>
      </c>
      <c r="DG89" t="str">
        <f t="shared" si="411"/>
        <v/>
      </c>
      <c r="DH89" t="str">
        <f t="shared" si="411"/>
        <v/>
      </c>
      <c r="DI89" t="str">
        <f t="shared" si="411"/>
        <v/>
      </c>
      <c r="DJ89" t="str">
        <f t="shared" si="411"/>
        <v/>
      </c>
      <c r="DK89" t="str">
        <f t="shared" si="411"/>
        <v/>
      </c>
      <c r="DL89" t="str">
        <f t="shared" si="411"/>
        <v/>
      </c>
      <c r="DM89" t="str">
        <f t="shared" si="411"/>
        <v/>
      </c>
      <c r="DN89" t="str">
        <f t="shared" si="411"/>
        <v/>
      </c>
      <c r="DO89" t="str">
        <f t="shared" si="411"/>
        <v/>
      </c>
    </row>
    <row r="90" spans="22:119" x14ac:dyDescent="0.25">
      <c r="V90" s="71"/>
      <c r="AI90" t="s">
        <v>63</v>
      </c>
      <c r="AJ90" s="50" t="e">
        <f>+AJ85*$AU85</f>
        <v>#DIV/0!</v>
      </c>
      <c r="AK90" s="51" t="e">
        <f t="shared" ref="AK90:AS90" si="434">+AK85*$AU85</f>
        <v>#DIV/0!</v>
      </c>
      <c r="AL90" s="51" t="e">
        <f t="shared" si="434"/>
        <v>#DIV/0!</v>
      </c>
      <c r="AM90" s="51" t="e">
        <f t="shared" si="434"/>
        <v>#DIV/0!</v>
      </c>
      <c r="AN90" s="51" t="e">
        <f t="shared" si="434"/>
        <v>#DIV/0!</v>
      </c>
      <c r="AO90" s="51" t="e">
        <f t="shared" si="434"/>
        <v>#DIV/0!</v>
      </c>
      <c r="AP90" s="51" t="e">
        <f t="shared" si="434"/>
        <v>#DIV/0!</v>
      </c>
      <c r="AQ90" s="51" t="e">
        <f t="shared" si="434"/>
        <v>#DIV/0!</v>
      </c>
      <c r="AR90" s="51" t="e">
        <f t="shared" si="434"/>
        <v>#DIV/0!</v>
      </c>
      <c r="AS90" s="52" t="e">
        <f t="shared" si="434"/>
        <v>#DIV/0!</v>
      </c>
      <c r="AT90" s="82" t="e">
        <f>SUM(AJ90:AS90)</f>
        <v>#DIV/0!</v>
      </c>
      <c r="AU90" s="72"/>
      <c r="AW90" s="82" t="e">
        <f t="shared" ref="AW90:BF90" si="435">+AW89/$BG89</f>
        <v>#DIV/0!</v>
      </c>
      <c r="AX90" s="82" t="e">
        <f t="shared" si="435"/>
        <v>#DIV/0!</v>
      </c>
      <c r="AY90" s="82" t="e">
        <f t="shared" si="435"/>
        <v>#DIV/0!</v>
      </c>
      <c r="AZ90" s="82" t="e">
        <f t="shared" si="435"/>
        <v>#DIV/0!</v>
      </c>
      <c r="BA90" s="82" t="e">
        <f t="shared" si="435"/>
        <v>#DIV/0!</v>
      </c>
      <c r="BB90" s="82" t="e">
        <f t="shared" si="435"/>
        <v>#DIV/0!</v>
      </c>
      <c r="BC90" s="82" t="e">
        <f t="shared" si="435"/>
        <v>#DIV/0!</v>
      </c>
      <c r="BD90" s="82" t="e">
        <f t="shared" si="435"/>
        <v>#DIV/0!</v>
      </c>
      <c r="BE90" s="82" t="e">
        <f t="shared" si="435"/>
        <v>#DIV/0!</v>
      </c>
      <c r="BF90" s="82" t="e">
        <f t="shared" si="435"/>
        <v>#DIV/0!</v>
      </c>
    </row>
    <row r="91" spans="22:119" x14ac:dyDescent="0.25">
      <c r="V91" s="71"/>
      <c r="AJ91" s="53" t="e">
        <f t="shared" ref="AJ91:AS91" si="436">+AJ86*$AU86</f>
        <v>#DIV/0!</v>
      </c>
      <c r="AK91" s="54" t="e">
        <f t="shared" si="436"/>
        <v>#DIV/0!</v>
      </c>
      <c r="AL91" s="54" t="e">
        <f t="shared" si="436"/>
        <v>#DIV/0!</v>
      </c>
      <c r="AM91" s="54" t="e">
        <f t="shared" si="436"/>
        <v>#DIV/0!</v>
      </c>
      <c r="AN91" s="54" t="e">
        <f t="shared" si="436"/>
        <v>#DIV/0!</v>
      </c>
      <c r="AO91" s="54" t="e">
        <f t="shared" si="436"/>
        <v>#DIV/0!</v>
      </c>
      <c r="AP91" s="54" t="e">
        <f t="shared" si="436"/>
        <v>#DIV/0!</v>
      </c>
      <c r="AQ91" s="54" t="e">
        <f t="shared" si="436"/>
        <v>#DIV/0!</v>
      </c>
      <c r="AR91" s="54" t="e">
        <f t="shared" si="436"/>
        <v>#DIV/0!</v>
      </c>
      <c r="AS91" s="55" t="e">
        <f t="shared" si="436"/>
        <v>#DIV/0!</v>
      </c>
      <c r="AT91" s="82" t="e">
        <f t="shared" ref="AT91:AT93" si="437">SUM(AJ91:AS91)</f>
        <v>#DIV/0!</v>
      </c>
      <c r="AU91" s="72"/>
      <c r="AW91" s="67" t="e">
        <f t="shared" ref="AW91:BF91" si="438">+AJ235*AJ228</f>
        <v>#DIV/0!</v>
      </c>
      <c r="AX91" s="67" t="e">
        <f t="shared" si="438"/>
        <v>#DIV/0!</v>
      </c>
      <c r="AY91" s="67" t="e">
        <f t="shared" si="438"/>
        <v>#DIV/0!</v>
      </c>
      <c r="AZ91" s="67" t="e">
        <f t="shared" si="438"/>
        <v>#DIV/0!</v>
      </c>
      <c r="BA91" s="67" t="e">
        <f t="shared" si="438"/>
        <v>#DIV/0!</v>
      </c>
      <c r="BB91" s="67" t="e">
        <f t="shared" si="438"/>
        <v>#DIV/0!</v>
      </c>
      <c r="BC91" s="67" t="e">
        <f t="shared" si="438"/>
        <v>#DIV/0!</v>
      </c>
      <c r="BD91" s="67" t="e">
        <f t="shared" si="438"/>
        <v>#DIV/0!</v>
      </c>
      <c r="BE91" s="67" t="e">
        <f t="shared" si="438"/>
        <v>#DIV/0!</v>
      </c>
      <c r="BF91" s="67" t="e">
        <f t="shared" si="438"/>
        <v>#DIV/0!</v>
      </c>
      <c r="CK91">
        <f>ABS(CA31-$BX17)+1</f>
        <v>6</v>
      </c>
      <c r="CL91">
        <f t="shared" ref="CL91:CT96" si="439">ABS(CB31-$BX17)+1</f>
        <v>6</v>
      </c>
      <c r="CM91">
        <f t="shared" si="439"/>
        <v>6</v>
      </c>
      <c r="CN91">
        <f t="shared" si="439"/>
        <v>6</v>
      </c>
      <c r="CO91">
        <f t="shared" si="439"/>
        <v>6</v>
      </c>
      <c r="CP91">
        <f t="shared" si="439"/>
        <v>6</v>
      </c>
      <c r="CQ91">
        <f t="shared" si="439"/>
        <v>6</v>
      </c>
      <c r="CR91">
        <f t="shared" si="439"/>
        <v>6</v>
      </c>
      <c r="CS91">
        <f t="shared" si="439"/>
        <v>6</v>
      </c>
      <c r="CT91">
        <f t="shared" si="439"/>
        <v>6</v>
      </c>
      <c r="CU91">
        <f>AVERAGE(CK91:CT91)</f>
        <v>6</v>
      </c>
      <c r="CV91">
        <f>+CK91-$CU91</f>
        <v>0</v>
      </c>
      <c r="CW91">
        <f t="shared" ref="CW91:CW96" si="440">+CL91-$CU91</f>
        <v>0</v>
      </c>
      <c r="CX91">
        <f t="shared" ref="CX91:CX96" si="441">+CM91-$CU91</f>
        <v>0</v>
      </c>
      <c r="CY91">
        <f t="shared" ref="CY91:CY96" si="442">+CN91-$CU91</f>
        <v>0</v>
      </c>
      <c r="CZ91">
        <f t="shared" ref="CZ91:CZ96" si="443">+CO91-$CU91</f>
        <v>0</v>
      </c>
      <c r="DA91">
        <f t="shared" ref="DA91:DA96" si="444">+CP91-$CU91</f>
        <v>0</v>
      </c>
      <c r="DB91">
        <f t="shared" ref="DB91:DB96" si="445">+CQ91-$CU91</f>
        <v>0</v>
      </c>
      <c r="DC91">
        <f t="shared" ref="DC91:DC96" si="446">+CR91-$CU91</f>
        <v>0</v>
      </c>
      <c r="DD91">
        <f t="shared" ref="DD91:DD96" si="447">+CS91-$CU91</f>
        <v>0</v>
      </c>
      <c r="DE91">
        <f t="shared" ref="DE91:DE96" si="448">+CT91-$CU91</f>
        <v>0</v>
      </c>
      <c r="DF91" t="str">
        <f t="shared" ref="DF91:DO96" si="449">IF(DF$15=1,LOOKUP(CK91,swotrev),"")</f>
        <v/>
      </c>
      <c r="DG91" t="str">
        <f t="shared" si="449"/>
        <v/>
      </c>
      <c r="DH91" t="str">
        <f t="shared" si="449"/>
        <v/>
      </c>
      <c r="DI91" t="str">
        <f t="shared" si="449"/>
        <v/>
      </c>
      <c r="DJ91" t="str">
        <f t="shared" si="449"/>
        <v/>
      </c>
      <c r="DK91" t="str">
        <f t="shared" si="449"/>
        <v/>
      </c>
      <c r="DL91" t="str">
        <f t="shared" si="449"/>
        <v/>
      </c>
      <c r="DM91" t="str">
        <f t="shared" si="449"/>
        <v/>
      </c>
      <c r="DN91" t="str">
        <f t="shared" si="449"/>
        <v/>
      </c>
      <c r="DO91" t="str">
        <f t="shared" si="449"/>
        <v/>
      </c>
    </row>
    <row r="92" spans="22:119" x14ac:dyDescent="0.25">
      <c r="V92" s="71"/>
      <c r="AJ92" s="53" t="e">
        <f t="shared" ref="AJ92:AS92" si="450">+AJ87*$AU87</f>
        <v>#DIV/0!</v>
      </c>
      <c r="AK92" s="54" t="e">
        <f t="shared" si="450"/>
        <v>#DIV/0!</v>
      </c>
      <c r="AL92" s="54" t="e">
        <f t="shared" si="450"/>
        <v>#DIV/0!</v>
      </c>
      <c r="AM92" s="54" t="e">
        <f t="shared" si="450"/>
        <v>#DIV/0!</v>
      </c>
      <c r="AN92" s="54" t="e">
        <f t="shared" si="450"/>
        <v>#DIV/0!</v>
      </c>
      <c r="AO92" s="54" t="e">
        <f t="shared" si="450"/>
        <v>#DIV/0!</v>
      </c>
      <c r="AP92" s="54" t="e">
        <f t="shared" si="450"/>
        <v>#DIV/0!</v>
      </c>
      <c r="AQ92" s="54" t="e">
        <f t="shared" si="450"/>
        <v>#DIV/0!</v>
      </c>
      <c r="AR92" s="54" t="e">
        <f t="shared" si="450"/>
        <v>#DIV/0!</v>
      </c>
      <c r="AS92" s="55" t="e">
        <f t="shared" si="450"/>
        <v>#DIV/0!</v>
      </c>
      <c r="AT92" s="82" t="e">
        <f t="shared" si="437"/>
        <v>#DIV/0!</v>
      </c>
      <c r="AU92" s="72"/>
      <c r="AW92" s="67" t="e">
        <f t="shared" ref="AW92:BF92" si="451">+AJ238</f>
        <v>#DIV/0!</v>
      </c>
      <c r="AX92" s="67" t="e">
        <f t="shared" si="451"/>
        <v>#DIV/0!</v>
      </c>
      <c r="AY92" s="67" t="e">
        <f t="shared" si="451"/>
        <v>#DIV/0!</v>
      </c>
      <c r="AZ92" s="67" t="e">
        <f t="shared" si="451"/>
        <v>#DIV/0!</v>
      </c>
      <c r="BA92" s="67" t="e">
        <f t="shared" si="451"/>
        <v>#DIV/0!</v>
      </c>
      <c r="BB92" s="67" t="e">
        <f t="shared" si="451"/>
        <v>#DIV/0!</v>
      </c>
      <c r="BC92" s="67" t="e">
        <f t="shared" si="451"/>
        <v>#DIV/0!</v>
      </c>
      <c r="BD92" s="67" t="e">
        <f t="shared" si="451"/>
        <v>#DIV/0!</v>
      </c>
      <c r="BE92" s="67" t="e">
        <f t="shared" si="451"/>
        <v>#DIV/0!</v>
      </c>
      <c r="BF92" s="67" t="e">
        <f t="shared" si="451"/>
        <v>#DIV/0!</v>
      </c>
      <c r="CK92">
        <f t="shared" ref="CK92:CK96" si="452">ABS(CA32-$BX18)+1</f>
        <v>10</v>
      </c>
      <c r="CL92">
        <f t="shared" si="439"/>
        <v>10</v>
      </c>
      <c r="CM92">
        <f t="shared" si="439"/>
        <v>10</v>
      </c>
      <c r="CN92">
        <f t="shared" si="439"/>
        <v>10</v>
      </c>
      <c r="CO92">
        <f t="shared" si="439"/>
        <v>10</v>
      </c>
      <c r="CP92">
        <f t="shared" si="439"/>
        <v>10</v>
      </c>
      <c r="CQ92">
        <f t="shared" si="439"/>
        <v>10</v>
      </c>
      <c r="CR92">
        <f t="shared" si="439"/>
        <v>10</v>
      </c>
      <c r="CS92">
        <f t="shared" si="439"/>
        <v>10</v>
      </c>
      <c r="CT92">
        <f t="shared" si="439"/>
        <v>10</v>
      </c>
      <c r="CU92">
        <f t="shared" ref="CU92:CU96" si="453">AVERAGE(CK92:CT92)</f>
        <v>10</v>
      </c>
      <c r="CV92">
        <f t="shared" ref="CV92:CV96" si="454">+CK92-$CU92</f>
        <v>0</v>
      </c>
      <c r="CW92">
        <f t="shared" si="440"/>
        <v>0</v>
      </c>
      <c r="CX92">
        <f t="shared" si="441"/>
        <v>0</v>
      </c>
      <c r="CY92">
        <f t="shared" si="442"/>
        <v>0</v>
      </c>
      <c r="CZ92">
        <f t="shared" si="443"/>
        <v>0</v>
      </c>
      <c r="DA92">
        <f t="shared" si="444"/>
        <v>0</v>
      </c>
      <c r="DB92">
        <f t="shared" si="445"/>
        <v>0</v>
      </c>
      <c r="DC92">
        <f t="shared" si="446"/>
        <v>0</v>
      </c>
      <c r="DD92">
        <f t="shared" si="447"/>
        <v>0</v>
      </c>
      <c r="DE92">
        <f t="shared" si="448"/>
        <v>0</v>
      </c>
      <c r="DF92" t="str">
        <f t="shared" si="449"/>
        <v/>
      </c>
      <c r="DG92" t="str">
        <f t="shared" si="449"/>
        <v/>
      </c>
      <c r="DH92" t="str">
        <f t="shared" si="449"/>
        <v/>
      </c>
      <c r="DI92" t="str">
        <f t="shared" si="449"/>
        <v/>
      </c>
      <c r="DJ92" t="str">
        <f t="shared" si="449"/>
        <v/>
      </c>
      <c r="DK92" t="str">
        <f t="shared" si="449"/>
        <v/>
      </c>
      <c r="DL92" t="str">
        <f t="shared" si="449"/>
        <v/>
      </c>
      <c r="DM92" t="str">
        <f t="shared" si="449"/>
        <v/>
      </c>
      <c r="DN92" t="str">
        <f t="shared" si="449"/>
        <v/>
      </c>
      <c r="DO92" t="str">
        <f t="shared" si="449"/>
        <v/>
      </c>
    </row>
    <row r="93" spans="22:119" ht="15.75" thickBot="1" x14ac:dyDescent="0.3">
      <c r="V93" s="71"/>
      <c r="AJ93" s="53" t="e">
        <f t="shared" ref="AJ93:AS93" si="455">+AJ88*$AU88</f>
        <v>#DIV/0!</v>
      </c>
      <c r="AK93" s="54" t="e">
        <f t="shared" si="455"/>
        <v>#DIV/0!</v>
      </c>
      <c r="AL93" s="54" t="e">
        <f t="shared" si="455"/>
        <v>#DIV/0!</v>
      </c>
      <c r="AM93" s="54" t="e">
        <f t="shared" si="455"/>
        <v>#DIV/0!</v>
      </c>
      <c r="AN93" s="54" t="e">
        <f t="shared" si="455"/>
        <v>#DIV/0!</v>
      </c>
      <c r="AO93" s="54" t="e">
        <f t="shared" si="455"/>
        <v>#DIV/0!</v>
      </c>
      <c r="AP93" s="54" t="e">
        <f t="shared" si="455"/>
        <v>#DIV/0!</v>
      </c>
      <c r="AQ93" s="54" t="e">
        <f t="shared" si="455"/>
        <v>#DIV/0!</v>
      </c>
      <c r="AR93" s="54" t="e">
        <f t="shared" si="455"/>
        <v>#DIV/0!</v>
      </c>
      <c r="AS93" s="55" t="e">
        <f t="shared" si="455"/>
        <v>#DIV/0!</v>
      </c>
      <c r="AT93" s="82" t="e">
        <f t="shared" si="437"/>
        <v>#DIV/0!</v>
      </c>
      <c r="AU93" s="72"/>
      <c r="CK93">
        <f t="shared" si="452"/>
        <v>10</v>
      </c>
      <c r="CL93">
        <f t="shared" si="439"/>
        <v>10</v>
      </c>
      <c r="CM93">
        <f t="shared" si="439"/>
        <v>10</v>
      </c>
      <c r="CN93">
        <f t="shared" si="439"/>
        <v>10</v>
      </c>
      <c r="CO93">
        <f t="shared" si="439"/>
        <v>10</v>
      </c>
      <c r="CP93">
        <f t="shared" si="439"/>
        <v>10</v>
      </c>
      <c r="CQ93">
        <f t="shared" si="439"/>
        <v>10</v>
      </c>
      <c r="CR93">
        <f t="shared" si="439"/>
        <v>10</v>
      </c>
      <c r="CS93">
        <f t="shared" si="439"/>
        <v>10</v>
      </c>
      <c r="CT93">
        <f t="shared" si="439"/>
        <v>10</v>
      </c>
      <c r="CU93">
        <f t="shared" si="453"/>
        <v>10</v>
      </c>
      <c r="CV93">
        <f t="shared" si="454"/>
        <v>0</v>
      </c>
      <c r="CW93">
        <f t="shared" si="440"/>
        <v>0</v>
      </c>
      <c r="CX93">
        <f t="shared" si="441"/>
        <v>0</v>
      </c>
      <c r="CY93">
        <f t="shared" si="442"/>
        <v>0</v>
      </c>
      <c r="CZ93">
        <f t="shared" si="443"/>
        <v>0</v>
      </c>
      <c r="DA93">
        <f t="shared" si="444"/>
        <v>0</v>
      </c>
      <c r="DB93">
        <f t="shared" si="445"/>
        <v>0</v>
      </c>
      <c r="DC93">
        <f t="shared" si="446"/>
        <v>0</v>
      </c>
      <c r="DD93">
        <f t="shared" si="447"/>
        <v>0</v>
      </c>
      <c r="DE93">
        <f t="shared" si="448"/>
        <v>0</v>
      </c>
      <c r="DF93" t="str">
        <f t="shared" si="449"/>
        <v/>
      </c>
      <c r="DG93" t="str">
        <f t="shared" si="449"/>
        <v/>
      </c>
      <c r="DH93" t="str">
        <f t="shared" si="449"/>
        <v/>
      </c>
      <c r="DI93" t="str">
        <f t="shared" si="449"/>
        <v/>
      </c>
      <c r="DJ93" t="str">
        <f t="shared" si="449"/>
        <v/>
      </c>
      <c r="DK93" t="str">
        <f t="shared" si="449"/>
        <v/>
      </c>
      <c r="DL93" t="str">
        <f t="shared" si="449"/>
        <v/>
      </c>
      <c r="DM93" t="str">
        <f t="shared" si="449"/>
        <v/>
      </c>
      <c r="DN93" t="str">
        <f t="shared" si="449"/>
        <v/>
      </c>
      <c r="DO93" t="str">
        <f t="shared" si="449"/>
        <v/>
      </c>
    </row>
    <row r="94" spans="22:119" ht="15.75" thickBot="1" x14ac:dyDescent="0.3">
      <c r="V94" s="71"/>
      <c r="AJ94" s="56" t="e">
        <f>SUM(AJ90:AJ93)</f>
        <v>#DIV/0!</v>
      </c>
      <c r="AK94" s="57" t="e">
        <f t="shared" ref="AK94" si="456">SUM(AK90:AK93)</f>
        <v>#DIV/0!</v>
      </c>
      <c r="AL94" s="57" t="e">
        <f t="shared" ref="AL94" si="457">SUM(AL90:AL93)</f>
        <v>#DIV/0!</v>
      </c>
      <c r="AM94" s="57" t="e">
        <f t="shared" ref="AM94" si="458">SUM(AM90:AM93)</f>
        <v>#DIV/0!</v>
      </c>
      <c r="AN94" s="57" t="e">
        <f t="shared" ref="AN94" si="459">SUM(AN90:AN93)</f>
        <v>#DIV/0!</v>
      </c>
      <c r="AO94" s="57" t="e">
        <f t="shared" ref="AO94" si="460">SUM(AO90:AO93)</f>
        <v>#DIV/0!</v>
      </c>
      <c r="AP94" s="57" t="e">
        <f t="shared" ref="AP94" si="461">SUM(AP90:AP93)</f>
        <v>#DIV/0!</v>
      </c>
      <c r="AQ94" s="57" t="e">
        <f t="shared" ref="AQ94" si="462">SUM(AQ90:AQ93)</f>
        <v>#DIV/0!</v>
      </c>
      <c r="AR94" s="57" t="e">
        <f t="shared" ref="AR94" si="463">SUM(AR90:AR93)</f>
        <v>#DIV/0!</v>
      </c>
      <c r="AS94" s="58" t="e">
        <f t="shared" ref="AS94" si="464">SUM(AS90:AS93)</f>
        <v>#DIV/0!</v>
      </c>
      <c r="AU94" s="72"/>
      <c r="CK94">
        <f t="shared" si="452"/>
        <v>4</v>
      </c>
      <c r="CL94">
        <f t="shared" si="439"/>
        <v>4</v>
      </c>
      <c r="CM94">
        <f t="shared" si="439"/>
        <v>4</v>
      </c>
      <c r="CN94">
        <f t="shared" si="439"/>
        <v>4</v>
      </c>
      <c r="CO94">
        <f t="shared" si="439"/>
        <v>4</v>
      </c>
      <c r="CP94">
        <f t="shared" si="439"/>
        <v>4</v>
      </c>
      <c r="CQ94">
        <f t="shared" si="439"/>
        <v>4</v>
      </c>
      <c r="CR94">
        <f t="shared" si="439"/>
        <v>4</v>
      </c>
      <c r="CS94">
        <f t="shared" si="439"/>
        <v>4</v>
      </c>
      <c r="CT94">
        <f t="shared" si="439"/>
        <v>4</v>
      </c>
      <c r="CU94">
        <f t="shared" si="453"/>
        <v>4</v>
      </c>
      <c r="CV94">
        <f t="shared" si="454"/>
        <v>0</v>
      </c>
      <c r="CW94">
        <f t="shared" si="440"/>
        <v>0</v>
      </c>
      <c r="CX94">
        <f t="shared" si="441"/>
        <v>0</v>
      </c>
      <c r="CY94">
        <f t="shared" si="442"/>
        <v>0</v>
      </c>
      <c r="CZ94">
        <f t="shared" si="443"/>
        <v>0</v>
      </c>
      <c r="DA94">
        <f t="shared" si="444"/>
        <v>0</v>
      </c>
      <c r="DB94">
        <f t="shared" si="445"/>
        <v>0</v>
      </c>
      <c r="DC94">
        <f t="shared" si="446"/>
        <v>0</v>
      </c>
      <c r="DD94">
        <f t="shared" si="447"/>
        <v>0</v>
      </c>
      <c r="DE94">
        <f t="shared" si="448"/>
        <v>0</v>
      </c>
      <c r="DF94" t="str">
        <f t="shared" si="449"/>
        <v/>
      </c>
      <c r="DG94" t="str">
        <f t="shared" si="449"/>
        <v/>
      </c>
      <c r="DH94" t="str">
        <f t="shared" si="449"/>
        <v/>
      </c>
      <c r="DI94" t="str">
        <f t="shared" si="449"/>
        <v/>
      </c>
      <c r="DJ94" t="str">
        <f t="shared" si="449"/>
        <v/>
      </c>
      <c r="DK94" t="str">
        <f t="shared" si="449"/>
        <v/>
      </c>
      <c r="DL94" t="str">
        <f t="shared" si="449"/>
        <v/>
      </c>
      <c r="DM94" t="str">
        <f t="shared" si="449"/>
        <v/>
      </c>
      <c r="DN94" t="str">
        <f t="shared" si="449"/>
        <v/>
      </c>
      <c r="DO94" t="str">
        <f t="shared" si="449"/>
        <v/>
      </c>
    </row>
    <row r="95" spans="22:119" x14ac:dyDescent="0.25">
      <c r="V95" s="71"/>
      <c r="AG95" s="75">
        <f>+AG63*1.02</f>
        <v>2080800</v>
      </c>
      <c r="AU95" s="72"/>
      <c r="AW95" s="67" t="e">
        <f t="shared" ref="AW95:BF96" si="465">+AJ260</f>
        <v>#DIV/0!</v>
      </c>
      <c r="AX95" s="67" t="e">
        <f t="shared" si="465"/>
        <v>#DIV/0!</v>
      </c>
      <c r="AY95" s="67" t="e">
        <f t="shared" si="465"/>
        <v>#DIV/0!</v>
      </c>
      <c r="AZ95" s="67" t="e">
        <f t="shared" si="465"/>
        <v>#DIV/0!</v>
      </c>
      <c r="BA95" s="67" t="e">
        <f t="shared" si="465"/>
        <v>#DIV/0!</v>
      </c>
      <c r="BB95" s="67" t="e">
        <f t="shared" si="465"/>
        <v>#DIV/0!</v>
      </c>
      <c r="BC95" s="67" t="e">
        <f t="shared" si="465"/>
        <v>#DIV/0!</v>
      </c>
      <c r="BD95" s="67" t="e">
        <f t="shared" si="465"/>
        <v>#DIV/0!</v>
      </c>
      <c r="BE95" s="67" t="e">
        <f t="shared" si="465"/>
        <v>#DIV/0!</v>
      </c>
      <c r="BF95" s="67" t="e">
        <f t="shared" si="465"/>
        <v>#DIV/0!</v>
      </c>
      <c r="BG95" s="67"/>
      <c r="CK95">
        <f t="shared" si="452"/>
        <v>10</v>
      </c>
      <c r="CL95">
        <f t="shared" si="439"/>
        <v>10</v>
      </c>
      <c r="CM95">
        <f t="shared" si="439"/>
        <v>10</v>
      </c>
      <c r="CN95">
        <f t="shared" si="439"/>
        <v>10</v>
      </c>
      <c r="CO95">
        <f t="shared" si="439"/>
        <v>10</v>
      </c>
      <c r="CP95">
        <f t="shared" si="439"/>
        <v>10</v>
      </c>
      <c r="CQ95">
        <f t="shared" si="439"/>
        <v>10</v>
      </c>
      <c r="CR95">
        <f t="shared" si="439"/>
        <v>10</v>
      </c>
      <c r="CS95">
        <f t="shared" si="439"/>
        <v>10</v>
      </c>
      <c r="CT95">
        <f t="shared" si="439"/>
        <v>10</v>
      </c>
      <c r="CU95">
        <f t="shared" si="453"/>
        <v>10</v>
      </c>
      <c r="CV95">
        <f t="shared" si="454"/>
        <v>0</v>
      </c>
      <c r="CW95">
        <f t="shared" si="440"/>
        <v>0</v>
      </c>
      <c r="CX95">
        <f t="shared" si="441"/>
        <v>0</v>
      </c>
      <c r="CY95">
        <f t="shared" si="442"/>
        <v>0</v>
      </c>
      <c r="CZ95">
        <f t="shared" si="443"/>
        <v>0</v>
      </c>
      <c r="DA95">
        <f t="shared" si="444"/>
        <v>0</v>
      </c>
      <c r="DB95">
        <f t="shared" si="445"/>
        <v>0</v>
      </c>
      <c r="DC95">
        <f t="shared" si="446"/>
        <v>0</v>
      </c>
      <c r="DD95">
        <f t="shared" si="447"/>
        <v>0</v>
      </c>
      <c r="DE95">
        <f t="shared" si="448"/>
        <v>0</v>
      </c>
      <c r="DF95" t="str">
        <f t="shared" si="449"/>
        <v/>
      </c>
      <c r="DG95" t="str">
        <f t="shared" si="449"/>
        <v/>
      </c>
      <c r="DH95" t="str">
        <f t="shared" si="449"/>
        <v/>
      </c>
      <c r="DI95" t="str">
        <f t="shared" si="449"/>
        <v/>
      </c>
      <c r="DJ95" t="str">
        <f t="shared" si="449"/>
        <v/>
      </c>
      <c r="DK95" t="str">
        <f t="shared" si="449"/>
        <v/>
      </c>
      <c r="DL95" t="str">
        <f t="shared" si="449"/>
        <v/>
      </c>
      <c r="DM95" t="str">
        <f t="shared" si="449"/>
        <v/>
      </c>
      <c r="DN95" t="str">
        <f t="shared" si="449"/>
        <v/>
      </c>
      <c r="DO95" t="str">
        <f t="shared" si="449"/>
        <v/>
      </c>
    </row>
    <row r="96" spans="22:119" x14ac:dyDescent="0.25">
      <c r="V96" s="71"/>
      <c r="AG96" s="75">
        <f>+AG95*V85</f>
        <v>520200</v>
      </c>
      <c r="AI96" t="s">
        <v>65</v>
      </c>
      <c r="AJ96" s="67" t="e">
        <f>ROUND(AJ90*$AG96,0)</f>
        <v>#DIV/0!</v>
      </c>
      <c r="AK96" s="67" t="e">
        <f t="shared" ref="AK96:AS96" si="466">ROUND(AK90*$AG96,0)</f>
        <v>#DIV/0!</v>
      </c>
      <c r="AL96" s="67" t="e">
        <f t="shared" si="466"/>
        <v>#DIV/0!</v>
      </c>
      <c r="AM96" s="67" t="e">
        <f t="shared" si="466"/>
        <v>#DIV/0!</v>
      </c>
      <c r="AN96" s="67" t="e">
        <f t="shared" si="466"/>
        <v>#DIV/0!</v>
      </c>
      <c r="AO96" s="67" t="e">
        <f t="shared" si="466"/>
        <v>#DIV/0!</v>
      </c>
      <c r="AP96" s="67" t="e">
        <f t="shared" si="466"/>
        <v>#DIV/0!</v>
      </c>
      <c r="AQ96" s="67" t="e">
        <f t="shared" si="466"/>
        <v>#DIV/0!</v>
      </c>
      <c r="AR96" s="67" t="e">
        <f t="shared" si="466"/>
        <v>#DIV/0!</v>
      </c>
      <c r="AS96" s="67" t="e">
        <f t="shared" si="466"/>
        <v>#DIV/0!</v>
      </c>
      <c r="AT96" s="67" t="e">
        <f>SUM(AJ96:AS96)</f>
        <v>#DIV/0!</v>
      </c>
      <c r="AU96" s="72"/>
      <c r="AW96" s="82" t="e">
        <f t="shared" si="465"/>
        <v>#DIV/0!</v>
      </c>
      <c r="AX96" s="82" t="e">
        <f t="shared" si="465"/>
        <v>#DIV/0!</v>
      </c>
      <c r="AY96" s="82" t="e">
        <f t="shared" si="465"/>
        <v>#DIV/0!</v>
      </c>
      <c r="AZ96" s="82" t="e">
        <f t="shared" si="465"/>
        <v>#DIV/0!</v>
      </c>
      <c r="BA96" s="82" t="e">
        <f t="shared" si="465"/>
        <v>#DIV/0!</v>
      </c>
      <c r="BB96" s="82" t="e">
        <f t="shared" si="465"/>
        <v>#DIV/0!</v>
      </c>
      <c r="BC96" s="82" t="e">
        <f t="shared" si="465"/>
        <v>#DIV/0!</v>
      </c>
      <c r="BD96" s="82" t="e">
        <f t="shared" si="465"/>
        <v>#DIV/0!</v>
      </c>
      <c r="BE96" s="82" t="e">
        <f t="shared" si="465"/>
        <v>#DIV/0!</v>
      </c>
      <c r="BF96" s="82" t="e">
        <f t="shared" si="465"/>
        <v>#DIV/0!</v>
      </c>
      <c r="CK96">
        <f t="shared" si="452"/>
        <v>4</v>
      </c>
      <c r="CL96">
        <f t="shared" si="439"/>
        <v>4</v>
      </c>
      <c r="CM96">
        <f t="shared" si="439"/>
        <v>4</v>
      </c>
      <c r="CN96">
        <f t="shared" si="439"/>
        <v>4</v>
      </c>
      <c r="CO96">
        <f t="shared" si="439"/>
        <v>4</v>
      </c>
      <c r="CP96">
        <f t="shared" si="439"/>
        <v>4</v>
      </c>
      <c r="CQ96">
        <f t="shared" si="439"/>
        <v>4</v>
      </c>
      <c r="CR96">
        <f t="shared" si="439"/>
        <v>4</v>
      </c>
      <c r="CS96">
        <f t="shared" si="439"/>
        <v>4</v>
      </c>
      <c r="CT96">
        <f t="shared" si="439"/>
        <v>4</v>
      </c>
      <c r="CU96">
        <f t="shared" si="453"/>
        <v>4</v>
      </c>
      <c r="CV96">
        <f t="shared" si="454"/>
        <v>0</v>
      </c>
      <c r="CW96">
        <f t="shared" si="440"/>
        <v>0</v>
      </c>
      <c r="CX96">
        <f t="shared" si="441"/>
        <v>0</v>
      </c>
      <c r="CY96">
        <f t="shared" si="442"/>
        <v>0</v>
      </c>
      <c r="CZ96">
        <f t="shared" si="443"/>
        <v>0</v>
      </c>
      <c r="DA96">
        <f t="shared" si="444"/>
        <v>0</v>
      </c>
      <c r="DB96">
        <f t="shared" si="445"/>
        <v>0</v>
      </c>
      <c r="DC96">
        <f t="shared" si="446"/>
        <v>0</v>
      </c>
      <c r="DD96">
        <f t="shared" si="447"/>
        <v>0</v>
      </c>
      <c r="DE96">
        <f t="shared" si="448"/>
        <v>0</v>
      </c>
      <c r="DF96" t="str">
        <f t="shared" si="449"/>
        <v/>
      </c>
      <c r="DG96" t="str">
        <f t="shared" si="449"/>
        <v/>
      </c>
      <c r="DH96" t="str">
        <f t="shared" si="449"/>
        <v/>
      </c>
      <c r="DI96" t="str">
        <f t="shared" si="449"/>
        <v/>
      </c>
      <c r="DJ96" t="str">
        <f t="shared" si="449"/>
        <v/>
      </c>
      <c r="DK96" t="str">
        <f t="shared" si="449"/>
        <v/>
      </c>
      <c r="DL96" t="str">
        <f t="shared" si="449"/>
        <v/>
      </c>
      <c r="DM96" t="str">
        <f t="shared" si="449"/>
        <v/>
      </c>
      <c r="DN96" t="str">
        <f t="shared" si="449"/>
        <v/>
      </c>
      <c r="DO96" t="str">
        <f t="shared" si="449"/>
        <v/>
      </c>
    </row>
    <row r="97" spans="22:119" x14ac:dyDescent="0.25">
      <c r="V97" s="71"/>
      <c r="AG97" s="75">
        <f>+AG95*V86</f>
        <v>520200</v>
      </c>
      <c r="AJ97" s="67" t="e">
        <f t="shared" ref="AJ97:AS97" si="467">ROUND(AJ91*$AG97,0)</f>
        <v>#DIV/0!</v>
      </c>
      <c r="AK97" s="67" t="e">
        <f t="shared" si="467"/>
        <v>#DIV/0!</v>
      </c>
      <c r="AL97" s="67" t="e">
        <f t="shared" si="467"/>
        <v>#DIV/0!</v>
      </c>
      <c r="AM97" s="67" t="e">
        <f t="shared" si="467"/>
        <v>#DIV/0!</v>
      </c>
      <c r="AN97" s="67" t="e">
        <f t="shared" si="467"/>
        <v>#DIV/0!</v>
      </c>
      <c r="AO97" s="67" t="e">
        <f t="shared" si="467"/>
        <v>#DIV/0!</v>
      </c>
      <c r="AP97" s="67" t="e">
        <f t="shared" si="467"/>
        <v>#DIV/0!</v>
      </c>
      <c r="AQ97" s="67" t="e">
        <f t="shared" si="467"/>
        <v>#DIV/0!</v>
      </c>
      <c r="AR97" s="67" t="e">
        <f t="shared" si="467"/>
        <v>#DIV/0!</v>
      </c>
      <c r="AS97" s="67" t="e">
        <f t="shared" si="467"/>
        <v>#DIV/0!</v>
      </c>
      <c r="AT97" s="67" t="e">
        <f t="shared" ref="AT97:AT100" si="468">SUM(AJ97:AS97)</f>
        <v>#DIV/0!</v>
      </c>
      <c r="AU97" s="72"/>
      <c r="AW97" s="67" t="e">
        <f t="shared" ref="AW97:BF97" si="469">+AJ264</f>
        <v>#DIV/0!</v>
      </c>
      <c r="AX97" s="67" t="e">
        <f t="shared" si="469"/>
        <v>#DIV/0!</v>
      </c>
      <c r="AY97" s="67" t="e">
        <f t="shared" si="469"/>
        <v>#DIV/0!</v>
      </c>
      <c r="AZ97" s="67" t="e">
        <f t="shared" si="469"/>
        <v>#DIV/0!</v>
      </c>
      <c r="BA97" s="67" t="e">
        <f t="shared" si="469"/>
        <v>#DIV/0!</v>
      </c>
      <c r="BB97" s="67" t="e">
        <f t="shared" si="469"/>
        <v>#DIV/0!</v>
      </c>
      <c r="BC97" s="67" t="e">
        <f t="shared" si="469"/>
        <v>#DIV/0!</v>
      </c>
      <c r="BD97" s="67" t="e">
        <f t="shared" si="469"/>
        <v>#DIV/0!</v>
      </c>
      <c r="BE97" s="67" t="e">
        <f t="shared" si="469"/>
        <v>#DIV/0!</v>
      </c>
      <c r="BF97" s="67" t="e">
        <f t="shared" si="469"/>
        <v>#DIV/0!</v>
      </c>
      <c r="BG97" s="67" t="e">
        <f>SUM(AW97:BF97)</f>
        <v>#DIV/0!</v>
      </c>
    </row>
    <row r="98" spans="22:119" x14ac:dyDescent="0.25">
      <c r="V98" s="71"/>
      <c r="AG98" s="75">
        <f>+AG95*V87</f>
        <v>520200</v>
      </c>
      <c r="AJ98" s="67" t="e">
        <f t="shared" ref="AJ98:AS98" si="470">ROUND(AJ92*$AG98,0)</f>
        <v>#DIV/0!</v>
      </c>
      <c r="AK98" s="67" t="e">
        <f t="shared" si="470"/>
        <v>#DIV/0!</v>
      </c>
      <c r="AL98" s="67" t="e">
        <f t="shared" si="470"/>
        <v>#DIV/0!</v>
      </c>
      <c r="AM98" s="67" t="e">
        <f t="shared" si="470"/>
        <v>#DIV/0!</v>
      </c>
      <c r="AN98" s="67" t="e">
        <f t="shared" si="470"/>
        <v>#DIV/0!</v>
      </c>
      <c r="AO98" s="67" t="e">
        <f t="shared" si="470"/>
        <v>#DIV/0!</v>
      </c>
      <c r="AP98" s="67" t="e">
        <f t="shared" si="470"/>
        <v>#DIV/0!</v>
      </c>
      <c r="AQ98" s="67" t="e">
        <f t="shared" si="470"/>
        <v>#DIV/0!</v>
      </c>
      <c r="AR98" s="67" t="e">
        <f t="shared" si="470"/>
        <v>#DIV/0!</v>
      </c>
      <c r="AS98" s="67" t="e">
        <f t="shared" si="470"/>
        <v>#DIV/0!</v>
      </c>
      <c r="AT98" s="67" t="e">
        <f t="shared" si="468"/>
        <v>#DIV/0!</v>
      </c>
      <c r="AU98" s="72"/>
      <c r="AW98" s="82" t="e">
        <f t="shared" ref="AW98:BF98" si="471">+AW97/$BG97</f>
        <v>#DIV/0!</v>
      </c>
      <c r="AX98" s="82" t="e">
        <f t="shared" si="471"/>
        <v>#DIV/0!</v>
      </c>
      <c r="AY98" s="82" t="e">
        <f t="shared" si="471"/>
        <v>#DIV/0!</v>
      </c>
      <c r="AZ98" s="82" t="e">
        <f t="shared" si="471"/>
        <v>#DIV/0!</v>
      </c>
      <c r="BA98" s="82" t="e">
        <f t="shared" si="471"/>
        <v>#DIV/0!</v>
      </c>
      <c r="BB98" s="82" t="e">
        <f t="shared" si="471"/>
        <v>#DIV/0!</v>
      </c>
      <c r="BC98" s="82" t="e">
        <f t="shared" si="471"/>
        <v>#DIV/0!</v>
      </c>
      <c r="BD98" s="82" t="e">
        <f t="shared" si="471"/>
        <v>#DIV/0!</v>
      </c>
      <c r="BE98" s="82" t="e">
        <f t="shared" si="471"/>
        <v>#DIV/0!</v>
      </c>
      <c r="BF98" s="82" t="e">
        <f t="shared" si="471"/>
        <v>#DIV/0!</v>
      </c>
      <c r="CK98">
        <f>ABS(CA31-$BY17)+1</f>
        <v>4</v>
      </c>
      <c r="CL98">
        <f t="shared" ref="CL98:CT103" si="472">ABS(CB31-$BY17)+1</f>
        <v>4</v>
      </c>
      <c r="CM98">
        <f t="shared" si="472"/>
        <v>4</v>
      </c>
      <c r="CN98">
        <f t="shared" si="472"/>
        <v>4</v>
      </c>
      <c r="CO98">
        <f t="shared" si="472"/>
        <v>4</v>
      </c>
      <c r="CP98">
        <f t="shared" si="472"/>
        <v>4</v>
      </c>
      <c r="CQ98">
        <f t="shared" si="472"/>
        <v>4</v>
      </c>
      <c r="CR98">
        <f t="shared" si="472"/>
        <v>4</v>
      </c>
      <c r="CS98">
        <f t="shared" si="472"/>
        <v>4</v>
      </c>
      <c r="CT98">
        <f t="shared" si="472"/>
        <v>4</v>
      </c>
      <c r="CU98">
        <f>AVERAGE(CK98:CT98)</f>
        <v>4</v>
      </c>
      <c r="CV98">
        <f>+CK98-$CU98</f>
        <v>0</v>
      </c>
      <c r="CW98">
        <f t="shared" ref="CW98:CW103" si="473">+CL98-$CU98</f>
        <v>0</v>
      </c>
      <c r="CX98">
        <f t="shared" ref="CX98:CX103" si="474">+CM98-$CU98</f>
        <v>0</v>
      </c>
      <c r="CY98">
        <f t="shared" ref="CY98:CY103" si="475">+CN98-$CU98</f>
        <v>0</v>
      </c>
      <c r="CZ98">
        <f t="shared" ref="CZ98:CZ103" si="476">+CO98-$CU98</f>
        <v>0</v>
      </c>
      <c r="DA98">
        <f t="shared" ref="DA98:DA103" si="477">+CP98-$CU98</f>
        <v>0</v>
      </c>
      <c r="DB98">
        <f t="shared" ref="DB98:DB103" si="478">+CQ98-$CU98</f>
        <v>0</v>
      </c>
      <c r="DC98">
        <f t="shared" ref="DC98:DC103" si="479">+CR98-$CU98</f>
        <v>0</v>
      </c>
      <c r="DD98">
        <f t="shared" ref="DD98:DD103" si="480">+CS98-$CU98</f>
        <v>0</v>
      </c>
      <c r="DE98">
        <f t="shared" ref="DE98:DE103" si="481">+CT98-$CU98</f>
        <v>0</v>
      </c>
      <c r="DF98" t="str">
        <f t="shared" ref="DF98:DO103" si="482">IF(DF$15=1,LOOKUP(CK98,swotrev),"")</f>
        <v/>
      </c>
      <c r="DG98" t="str">
        <f t="shared" si="482"/>
        <v/>
      </c>
      <c r="DH98" t="str">
        <f t="shared" si="482"/>
        <v/>
      </c>
      <c r="DI98" t="str">
        <f t="shared" si="482"/>
        <v/>
      </c>
      <c r="DJ98" t="str">
        <f t="shared" si="482"/>
        <v/>
      </c>
      <c r="DK98" t="str">
        <f t="shared" si="482"/>
        <v/>
      </c>
      <c r="DL98" t="str">
        <f t="shared" si="482"/>
        <v/>
      </c>
      <c r="DM98" t="str">
        <f t="shared" si="482"/>
        <v/>
      </c>
      <c r="DN98" t="str">
        <f t="shared" si="482"/>
        <v/>
      </c>
      <c r="DO98" t="str">
        <f t="shared" si="482"/>
        <v/>
      </c>
    </row>
    <row r="99" spans="22:119" x14ac:dyDescent="0.25">
      <c r="V99" s="71"/>
      <c r="AG99" s="75">
        <f>+AG95*V88</f>
        <v>520200</v>
      </c>
      <c r="AJ99" s="67" t="e">
        <f t="shared" ref="AJ99:AS99" si="483">ROUND(AJ93*$AG99,0)</f>
        <v>#DIV/0!</v>
      </c>
      <c r="AK99" s="67" t="e">
        <f t="shared" si="483"/>
        <v>#DIV/0!</v>
      </c>
      <c r="AL99" s="67" t="e">
        <f t="shared" si="483"/>
        <v>#DIV/0!</v>
      </c>
      <c r="AM99" s="67" t="e">
        <f t="shared" si="483"/>
        <v>#DIV/0!</v>
      </c>
      <c r="AN99" s="67" t="e">
        <f t="shared" si="483"/>
        <v>#DIV/0!</v>
      </c>
      <c r="AO99" s="67" t="e">
        <f t="shared" si="483"/>
        <v>#DIV/0!</v>
      </c>
      <c r="AP99" s="67" t="e">
        <f t="shared" si="483"/>
        <v>#DIV/0!</v>
      </c>
      <c r="AQ99" s="67" t="e">
        <f t="shared" si="483"/>
        <v>#DIV/0!</v>
      </c>
      <c r="AR99" s="67" t="e">
        <f t="shared" si="483"/>
        <v>#DIV/0!</v>
      </c>
      <c r="AS99" s="67" t="e">
        <f t="shared" si="483"/>
        <v>#DIV/0!</v>
      </c>
      <c r="AT99" s="67" t="e">
        <f t="shared" si="468"/>
        <v>#DIV/0!</v>
      </c>
      <c r="AU99" s="72"/>
      <c r="AW99" s="67" t="e">
        <f t="shared" ref="AW99:BF99" si="484">+AJ267*AJ260</f>
        <v>#DIV/0!</v>
      </c>
      <c r="AX99" s="67" t="e">
        <f t="shared" si="484"/>
        <v>#DIV/0!</v>
      </c>
      <c r="AY99" s="67" t="e">
        <f t="shared" si="484"/>
        <v>#DIV/0!</v>
      </c>
      <c r="AZ99" s="67" t="e">
        <f t="shared" si="484"/>
        <v>#DIV/0!</v>
      </c>
      <c r="BA99" s="67" t="e">
        <f t="shared" si="484"/>
        <v>#DIV/0!</v>
      </c>
      <c r="BB99" s="67" t="e">
        <f t="shared" si="484"/>
        <v>#DIV/0!</v>
      </c>
      <c r="BC99" s="67" t="e">
        <f t="shared" si="484"/>
        <v>#DIV/0!</v>
      </c>
      <c r="BD99" s="67" t="e">
        <f t="shared" si="484"/>
        <v>#DIV/0!</v>
      </c>
      <c r="BE99" s="67" t="e">
        <f t="shared" si="484"/>
        <v>#DIV/0!</v>
      </c>
      <c r="BF99" s="67" t="e">
        <f t="shared" si="484"/>
        <v>#DIV/0!</v>
      </c>
      <c r="CK99">
        <f t="shared" ref="CK99:CK103" si="485">ABS(CA32-$BY18)+1</f>
        <v>9</v>
      </c>
      <c r="CL99">
        <f t="shared" si="472"/>
        <v>9</v>
      </c>
      <c r="CM99">
        <f t="shared" si="472"/>
        <v>9</v>
      </c>
      <c r="CN99">
        <f t="shared" si="472"/>
        <v>9</v>
      </c>
      <c r="CO99">
        <f t="shared" si="472"/>
        <v>9</v>
      </c>
      <c r="CP99">
        <f t="shared" si="472"/>
        <v>9</v>
      </c>
      <c r="CQ99">
        <f t="shared" si="472"/>
        <v>9</v>
      </c>
      <c r="CR99">
        <f t="shared" si="472"/>
        <v>9</v>
      </c>
      <c r="CS99">
        <f t="shared" si="472"/>
        <v>9</v>
      </c>
      <c r="CT99">
        <f t="shared" si="472"/>
        <v>9</v>
      </c>
      <c r="CU99">
        <f t="shared" ref="CU99:CU103" si="486">AVERAGE(CK99:CT99)</f>
        <v>9</v>
      </c>
      <c r="CV99">
        <f t="shared" ref="CV99:CV103" si="487">+CK99-$CU99</f>
        <v>0</v>
      </c>
      <c r="CW99">
        <f t="shared" si="473"/>
        <v>0</v>
      </c>
      <c r="CX99">
        <f t="shared" si="474"/>
        <v>0</v>
      </c>
      <c r="CY99">
        <f t="shared" si="475"/>
        <v>0</v>
      </c>
      <c r="CZ99">
        <f t="shared" si="476"/>
        <v>0</v>
      </c>
      <c r="DA99">
        <f t="shared" si="477"/>
        <v>0</v>
      </c>
      <c r="DB99">
        <f t="shared" si="478"/>
        <v>0</v>
      </c>
      <c r="DC99">
        <f t="shared" si="479"/>
        <v>0</v>
      </c>
      <c r="DD99">
        <f t="shared" si="480"/>
        <v>0</v>
      </c>
      <c r="DE99">
        <f t="shared" si="481"/>
        <v>0</v>
      </c>
      <c r="DF99" t="str">
        <f t="shared" si="482"/>
        <v/>
      </c>
      <c r="DG99" t="str">
        <f t="shared" si="482"/>
        <v/>
      </c>
      <c r="DH99" t="str">
        <f t="shared" si="482"/>
        <v/>
      </c>
      <c r="DI99" t="str">
        <f t="shared" si="482"/>
        <v/>
      </c>
      <c r="DJ99" t="str">
        <f t="shared" si="482"/>
        <v/>
      </c>
      <c r="DK99" t="str">
        <f t="shared" si="482"/>
        <v/>
      </c>
      <c r="DL99" t="str">
        <f t="shared" si="482"/>
        <v/>
      </c>
      <c r="DM99" t="str">
        <f t="shared" si="482"/>
        <v/>
      </c>
      <c r="DN99" t="str">
        <f t="shared" si="482"/>
        <v/>
      </c>
      <c r="DO99" t="str">
        <f t="shared" si="482"/>
        <v/>
      </c>
    </row>
    <row r="100" spans="22:119" x14ac:dyDescent="0.25">
      <c r="V100" s="71"/>
      <c r="AJ100" s="67" t="e">
        <f>SUM(AJ96:AJ99)</f>
        <v>#DIV/0!</v>
      </c>
      <c r="AK100" s="67" t="e">
        <f t="shared" ref="AK100" si="488">SUM(AK96:AK99)</f>
        <v>#DIV/0!</v>
      </c>
      <c r="AL100" s="67" t="e">
        <f t="shared" ref="AL100" si="489">SUM(AL96:AL99)</f>
        <v>#DIV/0!</v>
      </c>
      <c r="AM100" s="67" t="e">
        <f t="shared" ref="AM100" si="490">SUM(AM96:AM99)</f>
        <v>#DIV/0!</v>
      </c>
      <c r="AN100" s="67" t="e">
        <f t="shared" ref="AN100" si="491">SUM(AN96:AN99)</f>
        <v>#DIV/0!</v>
      </c>
      <c r="AO100" s="67" t="e">
        <f t="shared" ref="AO100" si="492">SUM(AO96:AO99)</f>
        <v>#DIV/0!</v>
      </c>
      <c r="AP100" s="67" t="e">
        <f t="shared" ref="AP100" si="493">SUM(AP96:AP99)</f>
        <v>#DIV/0!</v>
      </c>
      <c r="AQ100" s="67" t="e">
        <f t="shared" ref="AQ100" si="494">SUM(AQ96:AQ99)</f>
        <v>#DIV/0!</v>
      </c>
      <c r="AR100" s="67" t="e">
        <f t="shared" ref="AR100" si="495">SUM(AR96:AR99)</f>
        <v>#DIV/0!</v>
      </c>
      <c r="AS100" s="67" t="e">
        <f t="shared" ref="AS100" si="496">SUM(AS96:AS99)</f>
        <v>#DIV/0!</v>
      </c>
      <c r="AT100" s="67" t="e">
        <f t="shared" si="468"/>
        <v>#DIV/0!</v>
      </c>
      <c r="AU100" s="72"/>
      <c r="AW100" s="67" t="e">
        <f t="shared" ref="AW100:BF100" si="497">+AJ270</f>
        <v>#DIV/0!</v>
      </c>
      <c r="AX100" s="67" t="e">
        <f t="shared" si="497"/>
        <v>#DIV/0!</v>
      </c>
      <c r="AY100" s="67" t="e">
        <f t="shared" si="497"/>
        <v>#DIV/0!</v>
      </c>
      <c r="AZ100" s="67" t="e">
        <f t="shared" si="497"/>
        <v>#DIV/0!</v>
      </c>
      <c r="BA100" s="67" t="e">
        <f t="shared" si="497"/>
        <v>#DIV/0!</v>
      </c>
      <c r="BB100" s="67" t="e">
        <f t="shared" si="497"/>
        <v>#DIV/0!</v>
      </c>
      <c r="BC100" s="67" t="e">
        <f t="shared" si="497"/>
        <v>#DIV/0!</v>
      </c>
      <c r="BD100" s="67" t="e">
        <f t="shared" si="497"/>
        <v>#DIV/0!</v>
      </c>
      <c r="BE100" s="67" t="e">
        <f t="shared" si="497"/>
        <v>#DIV/0!</v>
      </c>
      <c r="BF100" s="67" t="e">
        <f t="shared" si="497"/>
        <v>#DIV/0!</v>
      </c>
      <c r="CK100">
        <f t="shared" si="485"/>
        <v>8</v>
      </c>
      <c r="CL100">
        <f t="shared" si="472"/>
        <v>8</v>
      </c>
      <c r="CM100">
        <f t="shared" si="472"/>
        <v>8</v>
      </c>
      <c r="CN100">
        <f t="shared" si="472"/>
        <v>8</v>
      </c>
      <c r="CO100">
        <f t="shared" si="472"/>
        <v>8</v>
      </c>
      <c r="CP100">
        <f t="shared" si="472"/>
        <v>8</v>
      </c>
      <c r="CQ100">
        <f t="shared" si="472"/>
        <v>8</v>
      </c>
      <c r="CR100">
        <f t="shared" si="472"/>
        <v>8</v>
      </c>
      <c r="CS100">
        <f t="shared" si="472"/>
        <v>8</v>
      </c>
      <c r="CT100">
        <f t="shared" si="472"/>
        <v>8</v>
      </c>
      <c r="CU100">
        <f t="shared" si="486"/>
        <v>8</v>
      </c>
      <c r="CV100">
        <f t="shared" si="487"/>
        <v>0</v>
      </c>
      <c r="CW100">
        <f t="shared" si="473"/>
        <v>0</v>
      </c>
      <c r="CX100">
        <f t="shared" si="474"/>
        <v>0</v>
      </c>
      <c r="CY100">
        <f t="shared" si="475"/>
        <v>0</v>
      </c>
      <c r="CZ100">
        <f t="shared" si="476"/>
        <v>0</v>
      </c>
      <c r="DA100">
        <f t="shared" si="477"/>
        <v>0</v>
      </c>
      <c r="DB100">
        <f t="shared" si="478"/>
        <v>0</v>
      </c>
      <c r="DC100">
        <f t="shared" si="479"/>
        <v>0</v>
      </c>
      <c r="DD100">
        <f t="shared" si="480"/>
        <v>0</v>
      </c>
      <c r="DE100">
        <f t="shared" si="481"/>
        <v>0</v>
      </c>
      <c r="DF100" t="str">
        <f t="shared" si="482"/>
        <v/>
      </c>
      <c r="DG100" t="str">
        <f t="shared" si="482"/>
        <v/>
      </c>
      <c r="DH100" t="str">
        <f t="shared" si="482"/>
        <v/>
      </c>
      <c r="DI100" t="str">
        <f t="shared" si="482"/>
        <v/>
      </c>
      <c r="DJ100" t="str">
        <f t="shared" si="482"/>
        <v/>
      </c>
      <c r="DK100" t="str">
        <f t="shared" si="482"/>
        <v/>
      </c>
      <c r="DL100" t="str">
        <f t="shared" si="482"/>
        <v/>
      </c>
      <c r="DM100" t="str">
        <f t="shared" si="482"/>
        <v/>
      </c>
      <c r="DN100" t="str">
        <f t="shared" si="482"/>
        <v/>
      </c>
      <c r="DO100" t="str">
        <f t="shared" si="482"/>
        <v/>
      </c>
    </row>
    <row r="101" spans="22:119" x14ac:dyDescent="0.25">
      <c r="V101" s="71"/>
      <c r="AI101" t="s">
        <v>80</v>
      </c>
      <c r="AJ101" s="83" t="e">
        <f>+AJ100/$AT100</f>
        <v>#DIV/0!</v>
      </c>
      <c r="AK101" s="83" t="e">
        <f t="shared" ref="AK101" si="498">+AK100/$AT100</f>
        <v>#DIV/0!</v>
      </c>
      <c r="AL101" s="83" t="e">
        <f t="shared" ref="AL101" si="499">+AL100/$AT100</f>
        <v>#DIV/0!</v>
      </c>
      <c r="AM101" s="83" t="e">
        <f t="shared" ref="AM101" si="500">+AM100/$AT100</f>
        <v>#DIV/0!</v>
      </c>
      <c r="AN101" s="83" t="e">
        <f t="shared" ref="AN101" si="501">+AN100/$AT100</f>
        <v>#DIV/0!</v>
      </c>
      <c r="AO101" s="83" t="e">
        <f t="shared" ref="AO101" si="502">+AO100/$AT100</f>
        <v>#DIV/0!</v>
      </c>
      <c r="AP101" s="83" t="e">
        <f t="shared" ref="AP101" si="503">+AP100/$AT100</f>
        <v>#DIV/0!</v>
      </c>
      <c r="AQ101" s="83" t="e">
        <f t="shared" ref="AQ101" si="504">+AQ100/$AT100</f>
        <v>#DIV/0!</v>
      </c>
      <c r="AR101" s="83" t="e">
        <f t="shared" ref="AR101" si="505">+AR100/$AT100</f>
        <v>#DIV/0!</v>
      </c>
      <c r="AS101" s="83" t="e">
        <f t="shared" ref="AS101" si="506">+AS100/$AT100</f>
        <v>#DIV/0!</v>
      </c>
      <c r="AT101" s="83" t="e">
        <f>+AT100/$AT100</f>
        <v>#DIV/0!</v>
      </c>
      <c r="AU101" s="72"/>
      <c r="CK101">
        <f t="shared" si="485"/>
        <v>11</v>
      </c>
      <c r="CL101">
        <f t="shared" si="472"/>
        <v>11</v>
      </c>
      <c r="CM101">
        <f t="shared" si="472"/>
        <v>11</v>
      </c>
      <c r="CN101">
        <f t="shared" si="472"/>
        <v>11</v>
      </c>
      <c r="CO101">
        <f t="shared" si="472"/>
        <v>11</v>
      </c>
      <c r="CP101">
        <f t="shared" si="472"/>
        <v>11</v>
      </c>
      <c r="CQ101">
        <f t="shared" si="472"/>
        <v>11</v>
      </c>
      <c r="CR101">
        <f t="shared" si="472"/>
        <v>11</v>
      </c>
      <c r="CS101">
        <f t="shared" si="472"/>
        <v>11</v>
      </c>
      <c r="CT101">
        <f t="shared" si="472"/>
        <v>11</v>
      </c>
      <c r="CU101">
        <f t="shared" si="486"/>
        <v>11</v>
      </c>
      <c r="CV101">
        <f t="shared" si="487"/>
        <v>0</v>
      </c>
      <c r="CW101">
        <f t="shared" si="473"/>
        <v>0</v>
      </c>
      <c r="CX101">
        <f t="shared" si="474"/>
        <v>0</v>
      </c>
      <c r="CY101">
        <f t="shared" si="475"/>
        <v>0</v>
      </c>
      <c r="CZ101">
        <f t="shared" si="476"/>
        <v>0</v>
      </c>
      <c r="DA101">
        <f t="shared" si="477"/>
        <v>0</v>
      </c>
      <c r="DB101">
        <f t="shared" si="478"/>
        <v>0</v>
      </c>
      <c r="DC101">
        <f t="shared" si="479"/>
        <v>0</v>
      </c>
      <c r="DD101">
        <f t="shared" si="480"/>
        <v>0</v>
      </c>
      <c r="DE101">
        <f t="shared" si="481"/>
        <v>0</v>
      </c>
      <c r="DF101" t="str">
        <f t="shared" si="482"/>
        <v/>
      </c>
      <c r="DG101" t="str">
        <f t="shared" si="482"/>
        <v/>
      </c>
      <c r="DH101" t="str">
        <f t="shared" si="482"/>
        <v/>
      </c>
      <c r="DI101" t="str">
        <f t="shared" si="482"/>
        <v/>
      </c>
      <c r="DJ101" t="str">
        <f t="shared" si="482"/>
        <v/>
      </c>
      <c r="DK101" t="str">
        <f t="shared" si="482"/>
        <v/>
      </c>
      <c r="DL101" t="str">
        <f t="shared" si="482"/>
        <v/>
      </c>
      <c r="DM101" t="str">
        <f t="shared" si="482"/>
        <v/>
      </c>
      <c r="DN101" t="str">
        <f t="shared" si="482"/>
        <v/>
      </c>
      <c r="DO101" t="str">
        <f t="shared" si="482"/>
        <v/>
      </c>
    </row>
    <row r="102" spans="22:119" x14ac:dyDescent="0.25">
      <c r="V102" s="71"/>
      <c r="AI102" t="s">
        <v>64</v>
      </c>
      <c r="AJ102" s="9">
        <f>+E28+$AH$38</f>
        <v>20</v>
      </c>
      <c r="AK102" s="9">
        <f t="shared" ref="AK102:AS102" si="507">+F28+$AH$38</f>
        <v>20</v>
      </c>
      <c r="AL102" s="9">
        <f t="shared" si="507"/>
        <v>20</v>
      </c>
      <c r="AM102" s="9">
        <f t="shared" si="507"/>
        <v>20</v>
      </c>
      <c r="AN102" s="9">
        <f t="shared" si="507"/>
        <v>20</v>
      </c>
      <c r="AO102" s="9">
        <f t="shared" si="507"/>
        <v>20</v>
      </c>
      <c r="AP102" s="9">
        <f t="shared" si="507"/>
        <v>20</v>
      </c>
      <c r="AQ102" s="9">
        <f t="shared" si="507"/>
        <v>20</v>
      </c>
      <c r="AR102" s="9">
        <f t="shared" si="507"/>
        <v>20</v>
      </c>
      <c r="AS102" s="9">
        <f t="shared" si="507"/>
        <v>20</v>
      </c>
      <c r="AU102" s="72"/>
      <c r="CK102">
        <f t="shared" si="485"/>
        <v>7</v>
      </c>
      <c r="CL102">
        <f t="shared" si="472"/>
        <v>7</v>
      </c>
      <c r="CM102">
        <f t="shared" si="472"/>
        <v>7</v>
      </c>
      <c r="CN102">
        <f t="shared" si="472"/>
        <v>7</v>
      </c>
      <c r="CO102">
        <f t="shared" si="472"/>
        <v>7</v>
      </c>
      <c r="CP102">
        <f t="shared" si="472"/>
        <v>7</v>
      </c>
      <c r="CQ102">
        <f t="shared" si="472"/>
        <v>7</v>
      </c>
      <c r="CR102">
        <f t="shared" si="472"/>
        <v>7</v>
      </c>
      <c r="CS102">
        <f t="shared" si="472"/>
        <v>7</v>
      </c>
      <c r="CT102">
        <f t="shared" si="472"/>
        <v>7</v>
      </c>
      <c r="CU102">
        <f t="shared" si="486"/>
        <v>7</v>
      </c>
      <c r="CV102">
        <f t="shared" si="487"/>
        <v>0</v>
      </c>
      <c r="CW102">
        <f t="shared" si="473"/>
        <v>0</v>
      </c>
      <c r="CX102">
        <f t="shared" si="474"/>
        <v>0</v>
      </c>
      <c r="CY102">
        <f t="shared" si="475"/>
        <v>0</v>
      </c>
      <c r="CZ102">
        <f t="shared" si="476"/>
        <v>0</v>
      </c>
      <c r="DA102">
        <f t="shared" si="477"/>
        <v>0</v>
      </c>
      <c r="DB102">
        <f t="shared" si="478"/>
        <v>0</v>
      </c>
      <c r="DC102">
        <f t="shared" si="479"/>
        <v>0</v>
      </c>
      <c r="DD102">
        <f t="shared" si="480"/>
        <v>0</v>
      </c>
      <c r="DE102">
        <f t="shared" si="481"/>
        <v>0</v>
      </c>
      <c r="DF102" t="str">
        <f t="shared" si="482"/>
        <v/>
      </c>
      <c r="DG102" t="str">
        <f t="shared" si="482"/>
        <v/>
      </c>
      <c r="DH102" t="str">
        <f t="shared" si="482"/>
        <v/>
      </c>
      <c r="DI102" t="str">
        <f t="shared" si="482"/>
        <v/>
      </c>
      <c r="DJ102" t="str">
        <f t="shared" si="482"/>
        <v/>
      </c>
      <c r="DK102" t="str">
        <f t="shared" si="482"/>
        <v/>
      </c>
      <c r="DL102" t="str">
        <f t="shared" si="482"/>
        <v/>
      </c>
      <c r="DM102" t="str">
        <f t="shared" si="482"/>
        <v/>
      </c>
      <c r="DN102" t="str">
        <f t="shared" si="482"/>
        <v/>
      </c>
      <c r="DO102" t="str">
        <f t="shared" si="482"/>
        <v/>
      </c>
    </row>
    <row r="103" spans="22:119" x14ac:dyDescent="0.25">
      <c r="V103" s="71"/>
      <c r="AU103" s="72"/>
      <c r="CK103">
        <f t="shared" si="485"/>
        <v>5</v>
      </c>
      <c r="CL103">
        <f t="shared" si="472"/>
        <v>5</v>
      </c>
      <c r="CM103">
        <f t="shared" si="472"/>
        <v>5</v>
      </c>
      <c r="CN103">
        <f t="shared" si="472"/>
        <v>5</v>
      </c>
      <c r="CO103">
        <f t="shared" si="472"/>
        <v>5</v>
      </c>
      <c r="CP103">
        <f t="shared" si="472"/>
        <v>5</v>
      </c>
      <c r="CQ103">
        <f t="shared" si="472"/>
        <v>5</v>
      </c>
      <c r="CR103">
        <f t="shared" si="472"/>
        <v>5</v>
      </c>
      <c r="CS103">
        <f t="shared" si="472"/>
        <v>5</v>
      </c>
      <c r="CT103">
        <f t="shared" si="472"/>
        <v>5</v>
      </c>
      <c r="CU103">
        <f t="shared" si="486"/>
        <v>5</v>
      </c>
      <c r="CV103">
        <f t="shared" si="487"/>
        <v>0</v>
      </c>
      <c r="CW103">
        <f t="shared" si="473"/>
        <v>0</v>
      </c>
      <c r="CX103">
        <f t="shared" si="474"/>
        <v>0</v>
      </c>
      <c r="CY103">
        <f t="shared" si="475"/>
        <v>0</v>
      </c>
      <c r="CZ103">
        <f t="shared" si="476"/>
        <v>0</v>
      </c>
      <c r="DA103">
        <f t="shared" si="477"/>
        <v>0</v>
      </c>
      <c r="DB103">
        <f t="shared" si="478"/>
        <v>0</v>
      </c>
      <c r="DC103">
        <f t="shared" si="479"/>
        <v>0</v>
      </c>
      <c r="DD103">
        <f t="shared" si="480"/>
        <v>0</v>
      </c>
      <c r="DE103">
        <f t="shared" si="481"/>
        <v>0</v>
      </c>
      <c r="DF103" t="str">
        <f t="shared" si="482"/>
        <v/>
      </c>
      <c r="DG103" t="str">
        <f t="shared" si="482"/>
        <v/>
      </c>
      <c r="DH103" t="str">
        <f t="shared" si="482"/>
        <v/>
      </c>
      <c r="DI103" t="str">
        <f t="shared" si="482"/>
        <v/>
      </c>
      <c r="DJ103" t="str">
        <f t="shared" si="482"/>
        <v/>
      </c>
      <c r="DK103" t="str">
        <f t="shared" si="482"/>
        <v/>
      </c>
      <c r="DL103" t="str">
        <f t="shared" si="482"/>
        <v/>
      </c>
      <c r="DM103" t="str">
        <f t="shared" si="482"/>
        <v/>
      </c>
      <c r="DN103" t="str">
        <f t="shared" si="482"/>
        <v/>
      </c>
      <c r="DO103" t="str">
        <f t="shared" si="482"/>
        <v/>
      </c>
    </row>
    <row r="104" spans="22:119" x14ac:dyDescent="0.25">
      <c r="V104" s="71"/>
      <c r="AI104" t="s">
        <v>66</v>
      </c>
      <c r="AJ104" s="75" t="e">
        <f>+AJ100*AJ102</f>
        <v>#DIV/0!</v>
      </c>
      <c r="AK104" s="75" t="e">
        <f t="shared" ref="AK104:AS104" si="508">+AK100*AK102</f>
        <v>#DIV/0!</v>
      </c>
      <c r="AL104" s="75" t="e">
        <f t="shared" si="508"/>
        <v>#DIV/0!</v>
      </c>
      <c r="AM104" s="75" t="e">
        <f t="shared" si="508"/>
        <v>#DIV/0!</v>
      </c>
      <c r="AN104" s="75" t="e">
        <f t="shared" si="508"/>
        <v>#DIV/0!</v>
      </c>
      <c r="AO104" s="75" t="e">
        <f t="shared" si="508"/>
        <v>#DIV/0!</v>
      </c>
      <c r="AP104" s="75" t="e">
        <f t="shared" si="508"/>
        <v>#DIV/0!</v>
      </c>
      <c r="AQ104" s="75" t="e">
        <f t="shared" si="508"/>
        <v>#DIV/0!</v>
      </c>
      <c r="AR104" s="75" t="e">
        <f t="shared" si="508"/>
        <v>#DIV/0!</v>
      </c>
      <c r="AS104" s="75" t="e">
        <f t="shared" si="508"/>
        <v>#DIV/0!</v>
      </c>
      <c r="AU104" s="72"/>
      <c r="AW104" s="67" t="e">
        <f t="shared" ref="AW104:BF105" si="509">+AJ292</f>
        <v>#DIV/0!</v>
      </c>
      <c r="AX104" s="67" t="e">
        <f t="shared" si="509"/>
        <v>#DIV/0!</v>
      </c>
      <c r="AY104" s="67" t="e">
        <f t="shared" si="509"/>
        <v>#DIV/0!</v>
      </c>
      <c r="AZ104" s="67" t="e">
        <f t="shared" si="509"/>
        <v>#DIV/0!</v>
      </c>
      <c r="BA104" s="67" t="e">
        <f t="shared" si="509"/>
        <v>#DIV/0!</v>
      </c>
      <c r="BB104" s="67" t="e">
        <f t="shared" si="509"/>
        <v>#DIV/0!</v>
      </c>
      <c r="BC104" s="67" t="e">
        <f t="shared" si="509"/>
        <v>#DIV/0!</v>
      </c>
      <c r="BD104" s="67" t="e">
        <f t="shared" si="509"/>
        <v>#DIV/0!</v>
      </c>
      <c r="BE104" s="67" t="e">
        <f t="shared" si="509"/>
        <v>#DIV/0!</v>
      </c>
      <c r="BF104" s="67" t="e">
        <f t="shared" si="509"/>
        <v>#DIV/0!</v>
      </c>
      <c r="BG104" s="67"/>
    </row>
    <row r="105" spans="22:119" x14ac:dyDescent="0.25">
      <c r="V105" s="71"/>
      <c r="AU105" s="72"/>
      <c r="AW105" s="82" t="e">
        <f t="shared" si="509"/>
        <v>#DIV/0!</v>
      </c>
      <c r="AX105" s="82" t="e">
        <f t="shared" si="509"/>
        <v>#DIV/0!</v>
      </c>
      <c r="AY105" s="82" t="e">
        <f t="shared" si="509"/>
        <v>#DIV/0!</v>
      </c>
      <c r="AZ105" s="82" t="e">
        <f t="shared" si="509"/>
        <v>#DIV/0!</v>
      </c>
      <c r="BA105" s="82" t="e">
        <f t="shared" si="509"/>
        <v>#DIV/0!</v>
      </c>
      <c r="BB105" s="82" t="e">
        <f t="shared" si="509"/>
        <v>#DIV/0!</v>
      </c>
      <c r="BC105" s="82" t="e">
        <f t="shared" si="509"/>
        <v>#DIV/0!</v>
      </c>
      <c r="BD105" s="82" t="e">
        <f t="shared" si="509"/>
        <v>#DIV/0!</v>
      </c>
      <c r="BE105" s="82" t="e">
        <f t="shared" si="509"/>
        <v>#DIV/0!</v>
      </c>
      <c r="BF105" s="82" t="e">
        <f t="shared" si="509"/>
        <v>#DIV/0!</v>
      </c>
    </row>
    <row r="106" spans="22:119" x14ac:dyDescent="0.25">
      <c r="V106" s="71"/>
      <c r="AI106" t="s">
        <v>67</v>
      </c>
      <c r="AJ106" s="4">
        <f>SUM(E23:E27)*$AH42</f>
        <v>0</v>
      </c>
      <c r="AK106" s="4">
        <f t="shared" ref="AK106:AS106" si="510">SUM(F23:F27)*$AH42</f>
        <v>0</v>
      </c>
      <c r="AL106" s="4">
        <f t="shared" si="510"/>
        <v>0</v>
      </c>
      <c r="AM106" s="4">
        <f t="shared" si="510"/>
        <v>0</v>
      </c>
      <c r="AN106" s="4">
        <f t="shared" si="510"/>
        <v>0</v>
      </c>
      <c r="AO106" s="4">
        <f t="shared" si="510"/>
        <v>0</v>
      </c>
      <c r="AP106" s="4">
        <f t="shared" si="510"/>
        <v>0</v>
      </c>
      <c r="AQ106" s="4">
        <f t="shared" si="510"/>
        <v>0</v>
      </c>
      <c r="AR106" s="4">
        <f t="shared" si="510"/>
        <v>0</v>
      </c>
      <c r="AS106" s="4">
        <f t="shared" si="510"/>
        <v>0</v>
      </c>
      <c r="AU106" s="72"/>
      <c r="AW106" s="67" t="e">
        <f t="shared" ref="AW106:BF106" si="511">+AJ296</f>
        <v>#DIV/0!</v>
      </c>
      <c r="AX106" s="67" t="e">
        <f t="shared" si="511"/>
        <v>#DIV/0!</v>
      </c>
      <c r="AY106" s="67" t="e">
        <f t="shared" si="511"/>
        <v>#DIV/0!</v>
      </c>
      <c r="AZ106" s="67" t="e">
        <f t="shared" si="511"/>
        <v>#DIV/0!</v>
      </c>
      <c r="BA106" s="67" t="e">
        <f t="shared" si="511"/>
        <v>#DIV/0!</v>
      </c>
      <c r="BB106" s="67" t="e">
        <f t="shared" si="511"/>
        <v>#DIV/0!</v>
      </c>
      <c r="BC106" s="67" t="e">
        <f t="shared" si="511"/>
        <v>#DIV/0!</v>
      </c>
      <c r="BD106" s="67" t="e">
        <f t="shared" si="511"/>
        <v>#DIV/0!</v>
      </c>
      <c r="BE106" s="67" t="e">
        <f t="shared" si="511"/>
        <v>#DIV/0!</v>
      </c>
      <c r="BF106" s="67" t="e">
        <f t="shared" si="511"/>
        <v>#DIV/0!</v>
      </c>
      <c r="BG106" s="67" t="e">
        <f>SUM(AW106:BF106)</f>
        <v>#DIV/0!</v>
      </c>
      <c r="CK106">
        <v>1</v>
      </c>
      <c r="CL106">
        <v>2</v>
      </c>
      <c r="CM106">
        <v>3</v>
      </c>
      <c r="CN106">
        <v>4</v>
      </c>
      <c r="CO106">
        <v>5</v>
      </c>
      <c r="CP106">
        <v>6</v>
      </c>
      <c r="CQ106">
        <v>7</v>
      </c>
      <c r="CR106">
        <v>8</v>
      </c>
      <c r="CS106">
        <v>9</v>
      </c>
      <c r="CT106">
        <v>10</v>
      </c>
      <c r="CV106">
        <v>1</v>
      </c>
      <c r="CW106">
        <v>2</v>
      </c>
      <c r="CX106">
        <v>3</v>
      </c>
      <c r="CY106">
        <v>4</v>
      </c>
      <c r="CZ106">
        <v>5</v>
      </c>
      <c r="DA106">
        <v>6</v>
      </c>
      <c r="DB106">
        <v>7</v>
      </c>
      <c r="DC106">
        <v>8</v>
      </c>
      <c r="DD106">
        <v>9</v>
      </c>
      <c r="DE106">
        <v>10</v>
      </c>
      <c r="DF106">
        <v>1</v>
      </c>
      <c r="DG106">
        <v>2</v>
      </c>
      <c r="DH106">
        <v>3</v>
      </c>
      <c r="DI106">
        <v>4</v>
      </c>
      <c r="DJ106">
        <v>5</v>
      </c>
      <c r="DK106">
        <v>6</v>
      </c>
      <c r="DL106">
        <v>7</v>
      </c>
      <c r="DM106">
        <v>8</v>
      </c>
      <c r="DN106">
        <v>9</v>
      </c>
      <c r="DO106">
        <v>10</v>
      </c>
    </row>
    <row r="107" spans="22:119" x14ac:dyDescent="0.25">
      <c r="V107" s="71"/>
      <c r="AJ107" s="76">
        <f>+AJ106/5</f>
        <v>0</v>
      </c>
      <c r="AK107" s="76">
        <f t="shared" ref="AK107" si="512">+AK106/5</f>
        <v>0</v>
      </c>
      <c r="AL107" s="76">
        <f t="shared" ref="AL107" si="513">+AL106/5</f>
        <v>0</v>
      </c>
      <c r="AM107" s="76">
        <f t="shared" ref="AM107" si="514">+AM106/5</f>
        <v>0</v>
      </c>
      <c r="AN107" s="76">
        <f t="shared" ref="AN107" si="515">+AN106/5</f>
        <v>0</v>
      </c>
      <c r="AO107" s="76">
        <f t="shared" ref="AO107" si="516">+AO106/5</f>
        <v>0</v>
      </c>
      <c r="AP107" s="76">
        <f t="shared" ref="AP107" si="517">+AP106/5</f>
        <v>0</v>
      </c>
      <c r="AQ107" s="76">
        <f t="shared" ref="AQ107" si="518">+AQ106/5</f>
        <v>0</v>
      </c>
      <c r="AR107" s="76">
        <f t="shared" ref="AR107" si="519">+AR106/5</f>
        <v>0</v>
      </c>
      <c r="AS107" s="76">
        <f t="shared" ref="AS107" si="520">+AS106/5</f>
        <v>0</v>
      </c>
      <c r="AU107" s="72"/>
      <c r="AW107" s="82" t="e">
        <f t="shared" ref="AW107:BF107" si="521">+AW106/$BG106</f>
        <v>#DIV/0!</v>
      </c>
      <c r="AX107" s="82" t="e">
        <f t="shared" si="521"/>
        <v>#DIV/0!</v>
      </c>
      <c r="AY107" s="82" t="e">
        <f t="shared" si="521"/>
        <v>#DIV/0!</v>
      </c>
      <c r="AZ107" s="82" t="e">
        <f t="shared" si="521"/>
        <v>#DIV/0!</v>
      </c>
      <c r="BA107" s="82" t="e">
        <f t="shared" si="521"/>
        <v>#DIV/0!</v>
      </c>
      <c r="BB107" s="82" t="e">
        <f t="shared" si="521"/>
        <v>#DIV/0!</v>
      </c>
      <c r="BC107" s="82" t="e">
        <f t="shared" si="521"/>
        <v>#DIV/0!</v>
      </c>
      <c r="BD107" s="82" t="e">
        <f t="shared" si="521"/>
        <v>#DIV/0!</v>
      </c>
      <c r="BE107" s="82" t="e">
        <f t="shared" si="521"/>
        <v>#DIV/0!</v>
      </c>
      <c r="BF107" s="82" t="e">
        <f t="shared" si="521"/>
        <v>#DIV/0!</v>
      </c>
      <c r="CK107">
        <f>ABS(CA38-$BV17)+1</f>
        <v>10</v>
      </c>
      <c r="CL107">
        <f t="shared" ref="CL107:CT112" si="522">ABS(CB38-$BV17)+1</f>
        <v>10</v>
      </c>
      <c r="CM107">
        <f t="shared" si="522"/>
        <v>10</v>
      </c>
      <c r="CN107">
        <f t="shared" si="522"/>
        <v>10</v>
      </c>
      <c r="CO107">
        <f t="shared" si="522"/>
        <v>10</v>
      </c>
      <c r="CP107">
        <f t="shared" si="522"/>
        <v>10</v>
      </c>
      <c r="CQ107">
        <f t="shared" si="522"/>
        <v>10</v>
      </c>
      <c r="CR107">
        <f t="shared" si="522"/>
        <v>10</v>
      </c>
      <c r="CS107">
        <f t="shared" si="522"/>
        <v>10</v>
      </c>
      <c r="CT107">
        <f t="shared" si="522"/>
        <v>10</v>
      </c>
      <c r="CU107">
        <f>AVERAGE(CK107:CT107)</f>
        <v>10</v>
      </c>
      <c r="CV107">
        <f>+CK107-$CU107</f>
        <v>0</v>
      </c>
      <c r="CW107">
        <f t="shared" ref="CW107:CW112" si="523">+CL107-$CU107</f>
        <v>0</v>
      </c>
      <c r="CX107">
        <f t="shared" ref="CX107:CX112" si="524">+CM107-$CU107</f>
        <v>0</v>
      </c>
      <c r="CY107">
        <f t="shared" ref="CY107:CY112" si="525">+CN107-$CU107</f>
        <v>0</v>
      </c>
      <c r="CZ107">
        <f t="shared" ref="CZ107:CZ112" si="526">+CO107-$CU107</f>
        <v>0</v>
      </c>
      <c r="DA107">
        <f t="shared" ref="DA107:DA112" si="527">+CP107-$CU107</f>
        <v>0</v>
      </c>
      <c r="DB107">
        <f t="shared" ref="DB107:DB112" si="528">+CQ107-$CU107</f>
        <v>0</v>
      </c>
      <c r="DC107">
        <f t="shared" ref="DC107:DC112" si="529">+CR107-$CU107</f>
        <v>0</v>
      </c>
      <c r="DD107">
        <f t="shared" ref="DD107:DD112" si="530">+CS107-$CU107</f>
        <v>0</v>
      </c>
      <c r="DE107">
        <f t="shared" ref="DE107:DE112" si="531">+CT107-$CU107</f>
        <v>0</v>
      </c>
      <c r="DF107" t="str">
        <f t="shared" ref="DF107:DO112" si="532">IF(DF$15=1,LOOKUP(CK107,swotrev),"")</f>
        <v/>
      </c>
      <c r="DG107" t="str">
        <f t="shared" si="532"/>
        <v/>
      </c>
      <c r="DH107" t="str">
        <f t="shared" si="532"/>
        <v/>
      </c>
      <c r="DI107" t="str">
        <f t="shared" si="532"/>
        <v/>
      </c>
      <c r="DJ107" t="str">
        <f t="shared" si="532"/>
        <v/>
      </c>
      <c r="DK107" t="str">
        <f t="shared" si="532"/>
        <v/>
      </c>
      <c r="DL107" t="str">
        <f t="shared" si="532"/>
        <v/>
      </c>
      <c r="DM107" t="str">
        <f t="shared" si="532"/>
        <v/>
      </c>
      <c r="DN107" t="str">
        <f t="shared" si="532"/>
        <v/>
      </c>
      <c r="DO107" t="str">
        <f t="shared" si="532"/>
        <v/>
      </c>
    </row>
    <row r="108" spans="22:119" x14ac:dyDescent="0.25">
      <c r="V108" s="71"/>
      <c r="AI108" t="s">
        <v>68</v>
      </c>
      <c r="AJ108" s="76">
        <f>+AJ102-AJ107</f>
        <v>20</v>
      </c>
      <c r="AK108" s="76">
        <f t="shared" ref="AK108" si="533">+AK102-AK107</f>
        <v>20</v>
      </c>
      <c r="AL108" s="76">
        <f t="shared" ref="AL108" si="534">+AL102-AL107</f>
        <v>20</v>
      </c>
      <c r="AM108" s="76">
        <f t="shared" ref="AM108" si="535">+AM102-AM107</f>
        <v>20</v>
      </c>
      <c r="AN108" s="76">
        <f t="shared" ref="AN108" si="536">+AN102-AN107</f>
        <v>20</v>
      </c>
      <c r="AO108" s="76">
        <f t="shared" ref="AO108" si="537">+AO102-AO107</f>
        <v>20</v>
      </c>
      <c r="AP108" s="76">
        <f t="shared" ref="AP108" si="538">+AP102-AP107</f>
        <v>20</v>
      </c>
      <c r="AQ108" s="76">
        <f t="shared" ref="AQ108" si="539">+AQ102-AQ107</f>
        <v>20</v>
      </c>
      <c r="AR108" s="76">
        <f t="shared" ref="AR108" si="540">+AR102-AR107</f>
        <v>20</v>
      </c>
      <c r="AS108" s="76">
        <f t="shared" ref="AS108" si="541">+AS102-AS107</f>
        <v>20</v>
      </c>
      <c r="AU108" s="72"/>
      <c r="AW108" s="67" t="e">
        <f t="shared" ref="AW108:BF108" si="542">+AJ299*AJ292</f>
        <v>#DIV/0!</v>
      </c>
      <c r="AX108" s="67" t="e">
        <f t="shared" si="542"/>
        <v>#DIV/0!</v>
      </c>
      <c r="AY108" s="67" t="e">
        <f t="shared" si="542"/>
        <v>#DIV/0!</v>
      </c>
      <c r="AZ108" s="67" t="e">
        <f t="shared" si="542"/>
        <v>#DIV/0!</v>
      </c>
      <c r="BA108" s="67" t="e">
        <f t="shared" si="542"/>
        <v>#DIV/0!</v>
      </c>
      <c r="BB108" s="67" t="e">
        <f t="shared" si="542"/>
        <v>#DIV/0!</v>
      </c>
      <c r="BC108" s="67" t="e">
        <f t="shared" si="542"/>
        <v>#DIV/0!</v>
      </c>
      <c r="BD108" s="67" t="e">
        <f t="shared" si="542"/>
        <v>#DIV/0!</v>
      </c>
      <c r="BE108" s="67" t="e">
        <f t="shared" si="542"/>
        <v>#DIV/0!</v>
      </c>
      <c r="BF108" s="67" t="e">
        <f t="shared" si="542"/>
        <v>#DIV/0!</v>
      </c>
      <c r="CK108">
        <f t="shared" ref="CK108:CK112" si="543">ABS(CA39-$BV18)+1</f>
        <v>4</v>
      </c>
      <c r="CL108">
        <f t="shared" si="522"/>
        <v>4</v>
      </c>
      <c r="CM108">
        <f t="shared" si="522"/>
        <v>4</v>
      </c>
      <c r="CN108">
        <f t="shared" si="522"/>
        <v>4</v>
      </c>
      <c r="CO108">
        <f t="shared" si="522"/>
        <v>4</v>
      </c>
      <c r="CP108">
        <f t="shared" si="522"/>
        <v>4</v>
      </c>
      <c r="CQ108">
        <f t="shared" si="522"/>
        <v>4</v>
      </c>
      <c r="CR108">
        <f t="shared" si="522"/>
        <v>4</v>
      </c>
      <c r="CS108">
        <f t="shared" si="522"/>
        <v>4</v>
      </c>
      <c r="CT108">
        <f t="shared" si="522"/>
        <v>4</v>
      </c>
      <c r="CU108">
        <f t="shared" ref="CU108:CU112" si="544">AVERAGE(CK108:CT108)</f>
        <v>4</v>
      </c>
      <c r="CV108">
        <f t="shared" ref="CV108:CV112" si="545">+CK108-$CU108</f>
        <v>0</v>
      </c>
      <c r="CW108">
        <f t="shared" si="523"/>
        <v>0</v>
      </c>
      <c r="CX108">
        <f t="shared" si="524"/>
        <v>0</v>
      </c>
      <c r="CY108">
        <f t="shared" si="525"/>
        <v>0</v>
      </c>
      <c r="CZ108">
        <f t="shared" si="526"/>
        <v>0</v>
      </c>
      <c r="DA108">
        <f t="shared" si="527"/>
        <v>0</v>
      </c>
      <c r="DB108">
        <f t="shared" si="528"/>
        <v>0</v>
      </c>
      <c r="DC108">
        <f t="shared" si="529"/>
        <v>0</v>
      </c>
      <c r="DD108">
        <f t="shared" si="530"/>
        <v>0</v>
      </c>
      <c r="DE108">
        <f t="shared" si="531"/>
        <v>0</v>
      </c>
      <c r="DF108" t="str">
        <f t="shared" si="532"/>
        <v/>
      </c>
      <c r="DG108" t="str">
        <f t="shared" si="532"/>
        <v/>
      </c>
      <c r="DH108" t="str">
        <f t="shared" si="532"/>
        <v/>
      </c>
      <c r="DI108" t="str">
        <f t="shared" si="532"/>
        <v/>
      </c>
      <c r="DJ108" t="str">
        <f t="shared" si="532"/>
        <v/>
      </c>
      <c r="DK108" t="str">
        <f t="shared" si="532"/>
        <v/>
      </c>
      <c r="DL108" t="str">
        <f t="shared" si="532"/>
        <v/>
      </c>
      <c r="DM108" t="str">
        <f t="shared" si="532"/>
        <v/>
      </c>
      <c r="DN108" t="str">
        <f t="shared" si="532"/>
        <v/>
      </c>
      <c r="DO108" t="str">
        <f t="shared" si="532"/>
        <v/>
      </c>
    </row>
    <row r="109" spans="22:119" x14ac:dyDescent="0.25">
      <c r="V109" s="71"/>
      <c r="AU109" s="72"/>
      <c r="AW109" s="67" t="e">
        <f t="shared" ref="AW109:BF109" si="546">+AJ302</f>
        <v>#DIV/0!</v>
      </c>
      <c r="AX109" s="67" t="e">
        <f t="shared" si="546"/>
        <v>#DIV/0!</v>
      </c>
      <c r="AY109" s="67" t="e">
        <f t="shared" si="546"/>
        <v>#DIV/0!</v>
      </c>
      <c r="AZ109" s="67" t="e">
        <f t="shared" si="546"/>
        <v>#DIV/0!</v>
      </c>
      <c r="BA109" s="67" t="e">
        <f t="shared" si="546"/>
        <v>#DIV/0!</v>
      </c>
      <c r="BB109" s="67" t="e">
        <f t="shared" si="546"/>
        <v>#DIV/0!</v>
      </c>
      <c r="BC109" s="67" t="e">
        <f t="shared" si="546"/>
        <v>#DIV/0!</v>
      </c>
      <c r="BD109" s="67" t="e">
        <f t="shared" si="546"/>
        <v>#DIV/0!</v>
      </c>
      <c r="BE109" s="67" t="e">
        <f t="shared" si="546"/>
        <v>#DIV/0!</v>
      </c>
      <c r="BF109" s="67" t="e">
        <f t="shared" si="546"/>
        <v>#DIV/0!</v>
      </c>
      <c r="CK109">
        <f t="shared" si="543"/>
        <v>4</v>
      </c>
      <c r="CL109">
        <f t="shared" si="522"/>
        <v>4</v>
      </c>
      <c r="CM109">
        <f t="shared" si="522"/>
        <v>4</v>
      </c>
      <c r="CN109">
        <f t="shared" si="522"/>
        <v>4</v>
      </c>
      <c r="CO109">
        <f t="shared" si="522"/>
        <v>4</v>
      </c>
      <c r="CP109">
        <f t="shared" si="522"/>
        <v>4</v>
      </c>
      <c r="CQ109">
        <f t="shared" si="522"/>
        <v>4</v>
      </c>
      <c r="CR109">
        <f t="shared" si="522"/>
        <v>4</v>
      </c>
      <c r="CS109">
        <f t="shared" si="522"/>
        <v>4</v>
      </c>
      <c r="CT109">
        <f t="shared" si="522"/>
        <v>4</v>
      </c>
      <c r="CU109">
        <f t="shared" si="544"/>
        <v>4</v>
      </c>
      <c r="CV109">
        <f t="shared" si="545"/>
        <v>0</v>
      </c>
      <c r="CW109">
        <f t="shared" si="523"/>
        <v>0</v>
      </c>
      <c r="CX109">
        <f t="shared" si="524"/>
        <v>0</v>
      </c>
      <c r="CY109">
        <f t="shared" si="525"/>
        <v>0</v>
      </c>
      <c r="CZ109">
        <f t="shared" si="526"/>
        <v>0</v>
      </c>
      <c r="DA109">
        <f t="shared" si="527"/>
        <v>0</v>
      </c>
      <c r="DB109">
        <f t="shared" si="528"/>
        <v>0</v>
      </c>
      <c r="DC109">
        <f t="shared" si="529"/>
        <v>0</v>
      </c>
      <c r="DD109">
        <f t="shared" si="530"/>
        <v>0</v>
      </c>
      <c r="DE109">
        <f t="shared" si="531"/>
        <v>0</v>
      </c>
      <c r="DF109" t="str">
        <f t="shared" si="532"/>
        <v/>
      </c>
      <c r="DG109" t="str">
        <f t="shared" si="532"/>
        <v/>
      </c>
      <c r="DH109" t="str">
        <f t="shared" si="532"/>
        <v/>
      </c>
      <c r="DI109" t="str">
        <f t="shared" si="532"/>
        <v/>
      </c>
      <c r="DJ109" t="str">
        <f t="shared" si="532"/>
        <v/>
      </c>
      <c r="DK109" t="str">
        <f t="shared" si="532"/>
        <v/>
      </c>
      <c r="DL109" t="str">
        <f t="shared" si="532"/>
        <v/>
      </c>
      <c r="DM109" t="str">
        <f t="shared" si="532"/>
        <v/>
      </c>
      <c r="DN109" t="str">
        <f t="shared" si="532"/>
        <v/>
      </c>
      <c r="DO109" t="str">
        <f t="shared" si="532"/>
        <v/>
      </c>
    </row>
    <row r="110" spans="22:119" x14ac:dyDescent="0.25">
      <c r="V110" s="71"/>
      <c r="AI110" t="s">
        <v>69</v>
      </c>
      <c r="AJ110" s="67" t="e">
        <f>+AJ108*AJ100</f>
        <v>#DIV/0!</v>
      </c>
      <c r="AK110" s="67" t="e">
        <f t="shared" ref="AK110:AS110" si="547">+AK108*AK100</f>
        <v>#DIV/0!</v>
      </c>
      <c r="AL110" s="67" t="e">
        <f t="shared" si="547"/>
        <v>#DIV/0!</v>
      </c>
      <c r="AM110" s="67" t="e">
        <f t="shared" si="547"/>
        <v>#DIV/0!</v>
      </c>
      <c r="AN110" s="67" t="e">
        <f t="shared" si="547"/>
        <v>#DIV/0!</v>
      </c>
      <c r="AO110" s="67" t="e">
        <f t="shared" si="547"/>
        <v>#DIV/0!</v>
      </c>
      <c r="AP110" s="67" t="e">
        <f t="shared" si="547"/>
        <v>#DIV/0!</v>
      </c>
      <c r="AQ110" s="67" t="e">
        <f t="shared" si="547"/>
        <v>#DIV/0!</v>
      </c>
      <c r="AR110" s="67" t="e">
        <f t="shared" si="547"/>
        <v>#DIV/0!</v>
      </c>
      <c r="AS110" s="67" t="e">
        <f t="shared" si="547"/>
        <v>#DIV/0!</v>
      </c>
      <c r="AU110" s="72"/>
      <c r="CK110">
        <f t="shared" si="543"/>
        <v>9</v>
      </c>
      <c r="CL110">
        <f t="shared" si="522"/>
        <v>9</v>
      </c>
      <c r="CM110">
        <f t="shared" si="522"/>
        <v>9</v>
      </c>
      <c r="CN110">
        <f t="shared" si="522"/>
        <v>9</v>
      </c>
      <c r="CO110">
        <f t="shared" si="522"/>
        <v>9</v>
      </c>
      <c r="CP110">
        <f t="shared" si="522"/>
        <v>9</v>
      </c>
      <c r="CQ110">
        <f t="shared" si="522"/>
        <v>9</v>
      </c>
      <c r="CR110">
        <f t="shared" si="522"/>
        <v>9</v>
      </c>
      <c r="CS110">
        <f t="shared" si="522"/>
        <v>9</v>
      </c>
      <c r="CT110">
        <f t="shared" si="522"/>
        <v>9</v>
      </c>
      <c r="CU110">
        <f t="shared" si="544"/>
        <v>9</v>
      </c>
      <c r="CV110">
        <f t="shared" si="545"/>
        <v>0</v>
      </c>
      <c r="CW110">
        <f t="shared" si="523"/>
        <v>0</v>
      </c>
      <c r="CX110">
        <f t="shared" si="524"/>
        <v>0</v>
      </c>
      <c r="CY110">
        <f t="shared" si="525"/>
        <v>0</v>
      </c>
      <c r="CZ110">
        <f t="shared" si="526"/>
        <v>0</v>
      </c>
      <c r="DA110">
        <f t="shared" si="527"/>
        <v>0</v>
      </c>
      <c r="DB110">
        <f t="shared" si="528"/>
        <v>0</v>
      </c>
      <c r="DC110">
        <f t="shared" si="529"/>
        <v>0</v>
      </c>
      <c r="DD110">
        <f t="shared" si="530"/>
        <v>0</v>
      </c>
      <c r="DE110">
        <f t="shared" si="531"/>
        <v>0</v>
      </c>
      <c r="DF110" t="str">
        <f t="shared" si="532"/>
        <v/>
      </c>
      <c r="DG110" t="str">
        <f t="shared" si="532"/>
        <v/>
      </c>
      <c r="DH110" t="str">
        <f t="shared" si="532"/>
        <v/>
      </c>
      <c r="DI110" t="str">
        <f t="shared" si="532"/>
        <v/>
      </c>
      <c r="DJ110" t="str">
        <f t="shared" si="532"/>
        <v/>
      </c>
      <c r="DK110" t="str">
        <f t="shared" si="532"/>
        <v/>
      </c>
      <c r="DL110" t="str">
        <f t="shared" si="532"/>
        <v/>
      </c>
      <c r="DM110" t="str">
        <f t="shared" si="532"/>
        <v/>
      </c>
      <c r="DN110" t="str">
        <f t="shared" si="532"/>
        <v/>
      </c>
      <c r="DO110" t="str">
        <f t="shared" si="532"/>
        <v/>
      </c>
    </row>
    <row r="111" spans="22:119" x14ac:dyDescent="0.25">
      <c r="V111" s="71"/>
      <c r="AU111" s="72"/>
      <c r="CK111">
        <f t="shared" si="543"/>
        <v>4</v>
      </c>
      <c r="CL111">
        <f t="shared" si="522"/>
        <v>4</v>
      </c>
      <c r="CM111">
        <f t="shared" si="522"/>
        <v>4</v>
      </c>
      <c r="CN111">
        <f t="shared" si="522"/>
        <v>4</v>
      </c>
      <c r="CO111">
        <f t="shared" si="522"/>
        <v>4</v>
      </c>
      <c r="CP111">
        <f t="shared" si="522"/>
        <v>4</v>
      </c>
      <c r="CQ111">
        <f t="shared" si="522"/>
        <v>4</v>
      </c>
      <c r="CR111">
        <f t="shared" si="522"/>
        <v>4</v>
      </c>
      <c r="CS111">
        <f t="shared" si="522"/>
        <v>4</v>
      </c>
      <c r="CT111">
        <f t="shared" si="522"/>
        <v>4</v>
      </c>
      <c r="CU111">
        <f t="shared" si="544"/>
        <v>4</v>
      </c>
      <c r="CV111">
        <f t="shared" si="545"/>
        <v>0</v>
      </c>
      <c r="CW111">
        <f t="shared" si="523"/>
        <v>0</v>
      </c>
      <c r="CX111">
        <f t="shared" si="524"/>
        <v>0</v>
      </c>
      <c r="CY111">
        <f t="shared" si="525"/>
        <v>0</v>
      </c>
      <c r="CZ111">
        <f t="shared" si="526"/>
        <v>0</v>
      </c>
      <c r="DA111">
        <f t="shared" si="527"/>
        <v>0</v>
      </c>
      <c r="DB111">
        <f t="shared" si="528"/>
        <v>0</v>
      </c>
      <c r="DC111">
        <f t="shared" si="529"/>
        <v>0</v>
      </c>
      <c r="DD111">
        <f t="shared" si="530"/>
        <v>0</v>
      </c>
      <c r="DE111">
        <f t="shared" si="531"/>
        <v>0</v>
      </c>
      <c r="DF111" t="str">
        <f t="shared" si="532"/>
        <v/>
      </c>
      <c r="DG111" t="str">
        <f t="shared" si="532"/>
        <v/>
      </c>
      <c r="DH111" t="str">
        <f t="shared" si="532"/>
        <v/>
      </c>
      <c r="DI111" t="str">
        <f t="shared" si="532"/>
        <v/>
      </c>
      <c r="DJ111" t="str">
        <f t="shared" si="532"/>
        <v/>
      </c>
      <c r="DK111" t="str">
        <f t="shared" si="532"/>
        <v/>
      </c>
      <c r="DL111" t="str">
        <f t="shared" si="532"/>
        <v/>
      </c>
      <c r="DM111" t="str">
        <f t="shared" si="532"/>
        <v/>
      </c>
      <c r="DN111" t="str">
        <f t="shared" si="532"/>
        <v/>
      </c>
      <c r="DO111" t="str">
        <f t="shared" si="532"/>
        <v/>
      </c>
    </row>
    <row r="112" spans="22:119" x14ac:dyDescent="0.25">
      <c r="V112" s="71"/>
      <c r="X112" s="5">
        <f>+$E$3</f>
        <v>10</v>
      </c>
      <c r="Y112">
        <f>IF($X112+0.1&gt;Y116,1,0)</f>
        <v>1</v>
      </c>
      <c r="Z112">
        <f t="shared" ref="Z112:AH112" si="548">IF($X112+0.1&gt;Z116,1,0)</f>
        <v>1</v>
      </c>
      <c r="AA112">
        <f t="shared" si="548"/>
        <v>1</v>
      </c>
      <c r="AB112">
        <f t="shared" si="548"/>
        <v>1</v>
      </c>
      <c r="AC112">
        <f t="shared" si="548"/>
        <v>1</v>
      </c>
      <c r="AD112">
        <f t="shared" si="548"/>
        <v>1</v>
      </c>
      <c r="AE112">
        <f t="shared" si="548"/>
        <v>1</v>
      </c>
      <c r="AF112">
        <f t="shared" si="548"/>
        <v>1</v>
      </c>
      <c r="AG112">
        <f t="shared" si="548"/>
        <v>1</v>
      </c>
      <c r="AH112">
        <f t="shared" si="548"/>
        <v>1</v>
      </c>
      <c r="AI112" t="s">
        <v>70</v>
      </c>
      <c r="AJ112" s="75" t="e">
        <f>+AJ104-AJ107*AJ100</f>
        <v>#DIV/0!</v>
      </c>
      <c r="AK112" s="75" t="e">
        <f t="shared" ref="AK112:AS112" si="549">+AK104-AK107*AK100</f>
        <v>#DIV/0!</v>
      </c>
      <c r="AL112" s="75" t="e">
        <f t="shared" si="549"/>
        <v>#DIV/0!</v>
      </c>
      <c r="AM112" s="75" t="e">
        <f t="shared" si="549"/>
        <v>#DIV/0!</v>
      </c>
      <c r="AN112" s="75" t="e">
        <f t="shared" si="549"/>
        <v>#DIV/0!</v>
      </c>
      <c r="AO112" s="75" t="e">
        <f t="shared" si="549"/>
        <v>#DIV/0!</v>
      </c>
      <c r="AP112" s="75" t="e">
        <f t="shared" si="549"/>
        <v>#DIV/0!</v>
      </c>
      <c r="AQ112" s="75" t="e">
        <f t="shared" si="549"/>
        <v>#DIV/0!</v>
      </c>
      <c r="AR112" s="75" t="e">
        <f t="shared" si="549"/>
        <v>#DIV/0!</v>
      </c>
      <c r="AS112" s="75" t="e">
        <f t="shared" si="549"/>
        <v>#DIV/0!</v>
      </c>
      <c r="AU112" s="72"/>
      <c r="AW112" s="67" t="e">
        <f t="shared" ref="AW112:BF113" si="550">+AJ324</f>
        <v>#DIV/0!</v>
      </c>
      <c r="AX112" s="67" t="e">
        <f t="shared" si="550"/>
        <v>#DIV/0!</v>
      </c>
      <c r="AY112" s="67" t="e">
        <f t="shared" si="550"/>
        <v>#DIV/0!</v>
      </c>
      <c r="AZ112" s="67" t="e">
        <f t="shared" si="550"/>
        <v>#DIV/0!</v>
      </c>
      <c r="BA112" s="67" t="e">
        <f t="shared" si="550"/>
        <v>#DIV/0!</v>
      </c>
      <c r="BB112" s="67" t="e">
        <f t="shared" si="550"/>
        <v>#DIV/0!</v>
      </c>
      <c r="BC112" s="67" t="e">
        <f t="shared" si="550"/>
        <v>#DIV/0!</v>
      </c>
      <c r="BD112" s="67" t="e">
        <f t="shared" si="550"/>
        <v>#DIV/0!</v>
      </c>
      <c r="BE112" s="67" t="e">
        <f t="shared" si="550"/>
        <v>#DIV/0!</v>
      </c>
      <c r="BF112" s="67" t="e">
        <f t="shared" si="550"/>
        <v>#DIV/0!</v>
      </c>
      <c r="BG112" s="67"/>
      <c r="CK112">
        <f t="shared" si="543"/>
        <v>7</v>
      </c>
      <c r="CL112">
        <f t="shared" si="522"/>
        <v>7</v>
      </c>
      <c r="CM112">
        <f t="shared" si="522"/>
        <v>7</v>
      </c>
      <c r="CN112">
        <f t="shared" si="522"/>
        <v>7</v>
      </c>
      <c r="CO112">
        <f t="shared" si="522"/>
        <v>7</v>
      </c>
      <c r="CP112">
        <f t="shared" si="522"/>
        <v>7</v>
      </c>
      <c r="CQ112">
        <f t="shared" si="522"/>
        <v>7</v>
      </c>
      <c r="CR112">
        <f t="shared" si="522"/>
        <v>7</v>
      </c>
      <c r="CS112">
        <f t="shared" si="522"/>
        <v>7</v>
      </c>
      <c r="CT112">
        <f t="shared" si="522"/>
        <v>7</v>
      </c>
      <c r="CU112">
        <f t="shared" si="544"/>
        <v>7</v>
      </c>
      <c r="CV112">
        <f t="shared" si="545"/>
        <v>0</v>
      </c>
      <c r="CW112">
        <f t="shared" si="523"/>
        <v>0</v>
      </c>
      <c r="CX112">
        <f t="shared" si="524"/>
        <v>0</v>
      </c>
      <c r="CY112">
        <f t="shared" si="525"/>
        <v>0</v>
      </c>
      <c r="CZ112">
        <f t="shared" si="526"/>
        <v>0</v>
      </c>
      <c r="DA112">
        <f t="shared" si="527"/>
        <v>0</v>
      </c>
      <c r="DB112">
        <f t="shared" si="528"/>
        <v>0</v>
      </c>
      <c r="DC112">
        <f t="shared" si="529"/>
        <v>0</v>
      </c>
      <c r="DD112">
        <f t="shared" si="530"/>
        <v>0</v>
      </c>
      <c r="DE112">
        <f t="shared" si="531"/>
        <v>0</v>
      </c>
      <c r="DF112" t="str">
        <f t="shared" si="532"/>
        <v/>
      </c>
      <c r="DG112" t="str">
        <f t="shared" si="532"/>
        <v/>
      </c>
      <c r="DH112" t="str">
        <f t="shared" si="532"/>
        <v/>
      </c>
      <c r="DI112" t="str">
        <f t="shared" si="532"/>
        <v/>
      </c>
      <c r="DJ112" t="str">
        <f t="shared" si="532"/>
        <v/>
      </c>
      <c r="DK112" t="str">
        <f t="shared" si="532"/>
        <v/>
      </c>
      <c r="DL112" t="str">
        <f t="shared" si="532"/>
        <v/>
      </c>
      <c r="DM112" t="str">
        <f t="shared" si="532"/>
        <v/>
      </c>
      <c r="DN112" t="str">
        <f t="shared" si="532"/>
        <v/>
      </c>
      <c r="DO112" t="str">
        <f t="shared" si="532"/>
        <v/>
      </c>
    </row>
    <row r="113" spans="22:119" ht="15.75" thickBot="1" x14ac:dyDescent="0.3">
      <c r="V113" s="77"/>
      <c r="W113" s="78"/>
      <c r="Y113">
        <f>MIN(E30:E35,1)</f>
        <v>0</v>
      </c>
      <c r="Z113">
        <f t="shared" ref="Z113:AH113" si="551">MIN(F30:F35,1)</f>
        <v>0</v>
      </c>
      <c r="AA113">
        <f t="shared" si="551"/>
        <v>0</v>
      </c>
      <c r="AB113">
        <f t="shared" si="551"/>
        <v>0</v>
      </c>
      <c r="AC113">
        <f t="shared" si="551"/>
        <v>0</v>
      </c>
      <c r="AD113">
        <f t="shared" si="551"/>
        <v>0</v>
      </c>
      <c r="AE113">
        <f t="shared" si="551"/>
        <v>0</v>
      </c>
      <c r="AF113">
        <f t="shared" si="551"/>
        <v>0</v>
      </c>
      <c r="AG113">
        <f t="shared" si="551"/>
        <v>0</v>
      </c>
      <c r="AH113">
        <f t="shared" si="551"/>
        <v>0</v>
      </c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9"/>
      <c r="AW113" s="82" t="e">
        <f t="shared" si="550"/>
        <v>#DIV/0!</v>
      </c>
      <c r="AX113" s="82" t="e">
        <f t="shared" si="550"/>
        <v>#DIV/0!</v>
      </c>
      <c r="AY113" s="82" t="e">
        <f t="shared" si="550"/>
        <v>#DIV/0!</v>
      </c>
      <c r="AZ113" s="82" t="e">
        <f t="shared" si="550"/>
        <v>#DIV/0!</v>
      </c>
      <c r="BA113" s="82" t="e">
        <f t="shared" si="550"/>
        <v>#DIV/0!</v>
      </c>
      <c r="BB113" s="82" t="e">
        <f t="shared" si="550"/>
        <v>#DIV/0!</v>
      </c>
      <c r="BC113" s="82" t="e">
        <f t="shared" si="550"/>
        <v>#DIV/0!</v>
      </c>
      <c r="BD113" s="82" t="e">
        <f t="shared" si="550"/>
        <v>#DIV/0!</v>
      </c>
      <c r="BE113" s="82" t="e">
        <f t="shared" si="550"/>
        <v>#DIV/0!</v>
      </c>
      <c r="BF113" s="82" t="e">
        <f t="shared" si="550"/>
        <v>#DIV/0!</v>
      </c>
    </row>
    <row r="114" spans="22:119" x14ac:dyDescent="0.25">
      <c r="V114" s="7"/>
      <c r="W114" s="69"/>
      <c r="X114" s="184">
        <f>E99</f>
        <v>0</v>
      </c>
      <c r="Y114" s="184">
        <f>+Y113*Y112</f>
        <v>0</v>
      </c>
      <c r="Z114" s="184">
        <f t="shared" ref="Z114" si="552">+Z113*Z112</f>
        <v>0</v>
      </c>
      <c r="AA114" s="184">
        <f t="shared" ref="AA114" si="553">+AA113*AA112</f>
        <v>0</v>
      </c>
      <c r="AB114" s="184">
        <f t="shared" ref="AB114" si="554">+AB113*AB112</f>
        <v>0</v>
      </c>
      <c r="AC114" s="184">
        <f t="shared" ref="AC114" si="555">+AC113*AC112</f>
        <v>0</v>
      </c>
      <c r="AD114" s="184">
        <f t="shared" ref="AD114" si="556">+AD113*AD112</f>
        <v>0</v>
      </c>
      <c r="AE114" s="184">
        <f t="shared" ref="AE114" si="557">+AE113*AE112</f>
        <v>0</v>
      </c>
      <c r="AF114" s="184">
        <f t="shared" ref="AF114" si="558">+AF113*AF112</f>
        <v>0</v>
      </c>
      <c r="AG114" s="184">
        <f t="shared" ref="AG114" si="559">+AG113*AG112</f>
        <v>0</v>
      </c>
      <c r="AH114" s="184">
        <f t="shared" ref="AH114" si="560">+AH113*AH112</f>
        <v>0</v>
      </c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70"/>
      <c r="AW114" s="67" t="e">
        <f t="shared" ref="AW114:BF114" si="561">+AJ328</f>
        <v>#DIV/0!</v>
      </c>
      <c r="AX114" s="67" t="e">
        <f t="shared" si="561"/>
        <v>#DIV/0!</v>
      </c>
      <c r="AY114" s="67" t="e">
        <f t="shared" si="561"/>
        <v>#DIV/0!</v>
      </c>
      <c r="AZ114" s="67" t="e">
        <f t="shared" si="561"/>
        <v>#DIV/0!</v>
      </c>
      <c r="BA114" s="67" t="e">
        <f t="shared" si="561"/>
        <v>#DIV/0!</v>
      </c>
      <c r="BB114" s="67" t="e">
        <f t="shared" si="561"/>
        <v>#DIV/0!</v>
      </c>
      <c r="BC114" s="67" t="e">
        <f t="shared" si="561"/>
        <v>#DIV/0!</v>
      </c>
      <c r="BD114" s="67" t="e">
        <f t="shared" si="561"/>
        <v>#DIV/0!</v>
      </c>
      <c r="BE114" s="67" t="e">
        <f t="shared" si="561"/>
        <v>#DIV/0!</v>
      </c>
      <c r="BF114" s="67" t="e">
        <f t="shared" si="561"/>
        <v>#DIV/0!</v>
      </c>
      <c r="BG114" s="67" t="e">
        <f>SUM(AW114:BF114)</f>
        <v>#DIV/0!</v>
      </c>
      <c r="CK114">
        <f>ABS(CA107-$BW107)+1</f>
        <v>1</v>
      </c>
      <c r="CL114">
        <f t="shared" ref="CL114" si="562">ABS(CB107-$BW107)+1</f>
        <v>1</v>
      </c>
      <c r="CM114">
        <f t="shared" ref="CM114" si="563">ABS(CC107-$BW107)+1</f>
        <v>1</v>
      </c>
      <c r="CN114">
        <f t="shared" ref="CN114" si="564">ABS(CD107-$BW107)+1</f>
        <v>1</v>
      </c>
      <c r="CO114">
        <f t="shared" ref="CO114" si="565">ABS(CE107-$BW107)+1</f>
        <v>1</v>
      </c>
      <c r="CP114">
        <f t="shared" ref="CP114" si="566">ABS(CF107-$BW107)+1</f>
        <v>1</v>
      </c>
      <c r="CQ114">
        <f t="shared" ref="CQ114" si="567">ABS(CG107-$BW107)+1</f>
        <v>1</v>
      </c>
      <c r="CR114">
        <f t="shared" ref="CR114" si="568">ABS(CH107-$BW107)+1</f>
        <v>1</v>
      </c>
      <c r="CS114">
        <f t="shared" ref="CS114" si="569">ABS(CI107-$BW107)+1</f>
        <v>1</v>
      </c>
      <c r="CT114">
        <f t="shared" ref="CT114" si="570">ABS(CJ107-$BW107)+1</f>
        <v>1</v>
      </c>
      <c r="CU114">
        <f>AVERAGE(CK114:CT114)</f>
        <v>1</v>
      </c>
      <c r="CV114">
        <f>+CK114-$CU114</f>
        <v>0</v>
      </c>
      <c r="CW114">
        <f t="shared" ref="CW114:CW119" si="571">+CL114-$CU114</f>
        <v>0</v>
      </c>
      <c r="CX114">
        <f t="shared" ref="CX114:CX119" si="572">+CM114-$CU114</f>
        <v>0</v>
      </c>
      <c r="CY114">
        <f t="shared" ref="CY114:CY119" si="573">+CN114-$CU114</f>
        <v>0</v>
      </c>
      <c r="CZ114">
        <f t="shared" ref="CZ114:CZ119" si="574">+CO114-$CU114</f>
        <v>0</v>
      </c>
      <c r="DA114">
        <f t="shared" ref="DA114:DA119" si="575">+CP114-$CU114</f>
        <v>0</v>
      </c>
      <c r="DB114">
        <f t="shared" ref="DB114:DB119" si="576">+CQ114-$CU114</f>
        <v>0</v>
      </c>
      <c r="DC114">
        <f t="shared" ref="DC114:DC119" si="577">+CR114-$CU114</f>
        <v>0</v>
      </c>
      <c r="DD114">
        <f t="shared" ref="DD114:DD119" si="578">+CS114-$CU114</f>
        <v>0</v>
      </c>
      <c r="DE114">
        <f t="shared" ref="DE114:DE119" si="579">+CT114-$CU114</f>
        <v>0</v>
      </c>
      <c r="DF114" t="str">
        <f t="shared" ref="DF114:DO119" si="580">IF(DF$15=1,LOOKUP(CK114,swotrev),"")</f>
        <v/>
      </c>
      <c r="DG114" t="str">
        <f t="shared" si="580"/>
        <v/>
      </c>
      <c r="DH114" t="str">
        <f t="shared" si="580"/>
        <v/>
      </c>
      <c r="DI114" t="str">
        <f t="shared" si="580"/>
        <v/>
      </c>
      <c r="DJ114" t="str">
        <f t="shared" si="580"/>
        <v/>
      </c>
      <c r="DK114" t="str">
        <f t="shared" si="580"/>
        <v/>
      </c>
      <c r="DL114" t="str">
        <f t="shared" si="580"/>
        <v/>
      </c>
      <c r="DM114" t="str">
        <f t="shared" si="580"/>
        <v/>
      </c>
      <c r="DN114" t="str">
        <f t="shared" si="580"/>
        <v/>
      </c>
      <c r="DO114" t="str">
        <f t="shared" si="580"/>
        <v/>
      </c>
    </row>
    <row r="115" spans="22:119" x14ac:dyDescent="0.25">
      <c r="V115" s="71"/>
      <c r="X115" s="212" t="s">
        <v>21</v>
      </c>
      <c r="Y115" s="212"/>
      <c r="Z115" s="212"/>
      <c r="AA115" s="212"/>
      <c r="AB115" s="212"/>
      <c r="AC115" s="212"/>
      <c r="AD115" s="212" t="s">
        <v>25</v>
      </c>
      <c r="AE115" s="212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3"/>
      <c r="AP115" s="3"/>
      <c r="AQ115" s="3"/>
      <c r="AR115" s="3"/>
      <c r="AS115" s="3"/>
      <c r="AT115" s="3"/>
      <c r="AU115" s="72"/>
      <c r="AW115" s="82" t="e">
        <f t="shared" ref="AW115:BF115" si="581">+AW114/$BG114</f>
        <v>#DIV/0!</v>
      </c>
      <c r="AX115" s="82" t="e">
        <f t="shared" si="581"/>
        <v>#DIV/0!</v>
      </c>
      <c r="AY115" s="82" t="e">
        <f t="shared" si="581"/>
        <v>#DIV/0!</v>
      </c>
      <c r="AZ115" s="82" t="e">
        <f t="shared" si="581"/>
        <v>#DIV/0!</v>
      </c>
      <c r="BA115" s="82" t="e">
        <f t="shared" si="581"/>
        <v>#DIV/0!</v>
      </c>
      <c r="BB115" s="82" t="e">
        <f t="shared" si="581"/>
        <v>#DIV/0!</v>
      </c>
      <c r="BC115" s="82" t="e">
        <f t="shared" si="581"/>
        <v>#DIV/0!</v>
      </c>
      <c r="BD115" s="82" t="e">
        <f t="shared" si="581"/>
        <v>#DIV/0!</v>
      </c>
      <c r="BE115" s="82" t="e">
        <f t="shared" si="581"/>
        <v>#DIV/0!</v>
      </c>
      <c r="BF115" s="82" t="e">
        <f t="shared" si="581"/>
        <v>#DIV/0!</v>
      </c>
      <c r="CK115">
        <f>ABS(CA38-$BW17)+1</f>
        <v>9</v>
      </c>
      <c r="CL115">
        <f t="shared" ref="CL115:CT119" si="582">ABS(CB38-$BW17)+1</f>
        <v>9</v>
      </c>
      <c r="CM115">
        <f t="shared" si="582"/>
        <v>9</v>
      </c>
      <c r="CN115">
        <f t="shared" si="582"/>
        <v>9</v>
      </c>
      <c r="CO115">
        <f t="shared" si="582"/>
        <v>9</v>
      </c>
      <c r="CP115">
        <f t="shared" si="582"/>
        <v>9</v>
      </c>
      <c r="CQ115">
        <f t="shared" si="582"/>
        <v>9</v>
      </c>
      <c r="CR115">
        <f t="shared" si="582"/>
        <v>9</v>
      </c>
      <c r="CS115">
        <f t="shared" si="582"/>
        <v>9</v>
      </c>
      <c r="CT115">
        <f t="shared" si="582"/>
        <v>9</v>
      </c>
      <c r="CU115">
        <f t="shared" ref="CU115:CU119" si="583">AVERAGE(CK115:CT115)</f>
        <v>9</v>
      </c>
      <c r="CV115">
        <f t="shared" ref="CV115:CV119" si="584">+CK115-$CU115</f>
        <v>0</v>
      </c>
      <c r="CW115">
        <f t="shared" si="571"/>
        <v>0</v>
      </c>
      <c r="CX115">
        <f t="shared" si="572"/>
        <v>0</v>
      </c>
      <c r="CY115">
        <f t="shared" si="573"/>
        <v>0</v>
      </c>
      <c r="CZ115">
        <f t="shared" si="574"/>
        <v>0</v>
      </c>
      <c r="DA115">
        <f t="shared" si="575"/>
        <v>0</v>
      </c>
      <c r="DB115">
        <f t="shared" si="576"/>
        <v>0</v>
      </c>
      <c r="DC115">
        <f t="shared" si="577"/>
        <v>0</v>
      </c>
      <c r="DD115">
        <f t="shared" si="578"/>
        <v>0</v>
      </c>
      <c r="DE115">
        <f t="shared" si="579"/>
        <v>0</v>
      </c>
      <c r="DF115" t="str">
        <f t="shared" si="580"/>
        <v/>
      </c>
      <c r="DG115" t="str">
        <f t="shared" si="580"/>
        <v/>
      </c>
      <c r="DH115" t="str">
        <f t="shared" si="580"/>
        <v/>
      </c>
      <c r="DI115" t="str">
        <f t="shared" si="580"/>
        <v/>
      </c>
      <c r="DJ115" t="str">
        <f t="shared" si="580"/>
        <v/>
      </c>
      <c r="DK115" t="str">
        <f t="shared" si="580"/>
        <v/>
      </c>
      <c r="DL115" t="str">
        <f t="shared" si="580"/>
        <v/>
      </c>
      <c r="DM115" t="str">
        <f t="shared" si="580"/>
        <v/>
      </c>
      <c r="DN115" t="str">
        <f t="shared" si="580"/>
        <v/>
      </c>
      <c r="DO115" t="str">
        <f t="shared" si="580"/>
        <v/>
      </c>
    </row>
    <row r="116" spans="22:119" ht="15.75" thickBot="1" x14ac:dyDescent="0.3">
      <c r="V116" s="71"/>
      <c r="X116" t="s">
        <v>78</v>
      </c>
      <c r="Y116" s="4">
        <v>1</v>
      </c>
      <c r="Z116" s="4">
        <v>2</v>
      </c>
      <c r="AA116" s="4">
        <v>3</v>
      </c>
      <c r="AB116" s="4">
        <v>4</v>
      </c>
      <c r="AC116" s="4">
        <v>5</v>
      </c>
      <c r="AD116" s="4">
        <v>6</v>
      </c>
      <c r="AE116" s="4">
        <v>7</v>
      </c>
      <c r="AF116" s="4">
        <v>8</v>
      </c>
      <c r="AG116" s="4">
        <v>9</v>
      </c>
      <c r="AH116" s="4">
        <v>10</v>
      </c>
      <c r="AI116" s="4" t="s">
        <v>62</v>
      </c>
      <c r="AJ116" s="4">
        <v>1</v>
      </c>
      <c r="AK116" s="4">
        <v>2</v>
      </c>
      <c r="AL116" s="4">
        <v>3</v>
      </c>
      <c r="AM116" s="4">
        <v>4</v>
      </c>
      <c r="AN116" s="4">
        <v>5</v>
      </c>
      <c r="AO116" s="4">
        <v>6</v>
      </c>
      <c r="AP116" s="4">
        <v>7</v>
      </c>
      <c r="AQ116" s="4">
        <v>8</v>
      </c>
      <c r="AR116" s="4">
        <v>9</v>
      </c>
      <c r="AS116" s="4">
        <v>10</v>
      </c>
      <c r="AT116" s="4"/>
      <c r="AU116" s="72"/>
      <c r="AW116" s="67" t="e">
        <f t="shared" ref="AW116:BF116" si="585">+AJ331*AJ324</f>
        <v>#DIV/0!</v>
      </c>
      <c r="AX116" s="67" t="e">
        <f t="shared" si="585"/>
        <v>#DIV/0!</v>
      </c>
      <c r="AY116" s="67" t="e">
        <f t="shared" si="585"/>
        <v>#DIV/0!</v>
      </c>
      <c r="AZ116" s="67" t="e">
        <f t="shared" si="585"/>
        <v>#DIV/0!</v>
      </c>
      <c r="BA116" s="67" t="e">
        <f t="shared" si="585"/>
        <v>#DIV/0!</v>
      </c>
      <c r="BB116" s="67" t="e">
        <f t="shared" si="585"/>
        <v>#DIV/0!</v>
      </c>
      <c r="BC116" s="67" t="e">
        <f t="shared" si="585"/>
        <v>#DIV/0!</v>
      </c>
      <c r="BD116" s="67" t="e">
        <f t="shared" si="585"/>
        <v>#DIV/0!</v>
      </c>
      <c r="BE116" s="67" t="e">
        <f t="shared" si="585"/>
        <v>#DIV/0!</v>
      </c>
      <c r="BF116" s="67" t="e">
        <f t="shared" si="585"/>
        <v>#DIV/0!</v>
      </c>
      <c r="CK116">
        <f t="shared" ref="CK116:CK119" si="586">ABS(CA39-$BW18)+1</f>
        <v>6</v>
      </c>
      <c r="CL116">
        <f t="shared" si="582"/>
        <v>6</v>
      </c>
      <c r="CM116">
        <f t="shared" si="582"/>
        <v>6</v>
      </c>
      <c r="CN116">
        <f t="shared" si="582"/>
        <v>6</v>
      </c>
      <c r="CO116">
        <f t="shared" si="582"/>
        <v>6</v>
      </c>
      <c r="CP116">
        <f t="shared" si="582"/>
        <v>6</v>
      </c>
      <c r="CQ116">
        <f t="shared" si="582"/>
        <v>6</v>
      </c>
      <c r="CR116">
        <f t="shared" si="582"/>
        <v>6</v>
      </c>
      <c r="CS116">
        <f t="shared" si="582"/>
        <v>6</v>
      </c>
      <c r="CT116">
        <f t="shared" si="582"/>
        <v>6</v>
      </c>
      <c r="CU116">
        <f t="shared" si="583"/>
        <v>6</v>
      </c>
      <c r="CV116">
        <f t="shared" si="584"/>
        <v>0</v>
      </c>
      <c r="CW116">
        <f t="shared" si="571"/>
        <v>0</v>
      </c>
      <c r="CX116">
        <f t="shared" si="572"/>
        <v>0</v>
      </c>
      <c r="CY116">
        <f t="shared" si="573"/>
        <v>0</v>
      </c>
      <c r="CZ116">
        <f t="shared" si="574"/>
        <v>0</v>
      </c>
      <c r="DA116">
        <f t="shared" si="575"/>
        <v>0</v>
      </c>
      <c r="DB116">
        <f t="shared" si="576"/>
        <v>0</v>
      </c>
      <c r="DC116">
        <f t="shared" si="577"/>
        <v>0</v>
      </c>
      <c r="DD116">
        <f t="shared" si="578"/>
        <v>0</v>
      </c>
      <c r="DE116">
        <f t="shared" si="579"/>
        <v>0</v>
      </c>
      <c r="DF116" t="str">
        <f t="shared" si="580"/>
        <v/>
      </c>
      <c r="DG116" t="str">
        <f t="shared" si="580"/>
        <v/>
      </c>
      <c r="DH116" t="str">
        <f t="shared" si="580"/>
        <v/>
      </c>
      <c r="DI116" t="str">
        <f t="shared" si="580"/>
        <v/>
      </c>
      <c r="DJ116" t="str">
        <f t="shared" si="580"/>
        <v/>
      </c>
      <c r="DK116" t="str">
        <f t="shared" si="580"/>
        <v/>
      </c>
      <c r="DL116" t="str">
        <f t="shared" si="580"/>
        <v/>
      </c>
      <c r="DM116" t="str">
        <f t="shared" si="580"/>
        <v/>
      </c>
      <c r="DN116" t="str">
        <f t="shared" si="580"/>
        <v/>
      </c>
      <c r="DO116" t="str">
        <f t="shared" si="580"/>
        <v/>
      </c>
    </row>
    <row r="117" spans="22:119" x14ac:dyDescent="0.25">
      <c r="V117" s="73">
        <v>0.25</v>
      </c>
      <c r="W117">
        <f>+W85</f>
        <v>10</v>
      </c>
      <c r="X117" s="3" t="s">
        <v>15</v>
      </c>
      <c r="Y117" s="59">
        <f t="shared" ref="Y117:AH117" si="587">(SUMXMY2(E$30:E$35,segment1)+3)*Y114</f>
        <v>0</v>
      </c>
      <c r="Z117" s="60">
        <f t="shared" si="587"/>
        <v>0</v>
      </c>
      <c r="AA117" s="60">
        <f t="shared" si="587"/>
        <v>0</v>
      </c>
      <c r="AB117" s="60">
        <f t="shared" si="587"/>
        <v>0</v>
      </c>
      <c r="AC117" s="60">
        <f t="shared" si="587"/>
        <v>0</v>
      </c>
      <c r="AD117" s="60">
        <f t="shared" si="587"/>
        <v>0</v>
      </c>
      <c r="AE117" s="60">
        <f t="shared" si="587"/>
        <v>0</v>
      </c>
      <c r="AF117" s="60">
        <f t="shared" si="587"/>
        <v>0</v>
      </c>
      <c r="AG117" s="60">
        <f t="shared" si="587"/>
        <v>0</v>
      </c>
      <c r="AH117" s="61">
        <f t="shared" si="587"/>
        <v>0</v>
      </c>
      <c r="AI117" s="185" t="e">
        <f>AVERAGEIF(Y117:AH117,"&gt;0")</f>
        <v>#DIV/0!</v>
      </c>
      <c r="AJ117" s="186">
        <f>IFERROR($AI117/Y117*$W$22,0)</f>
        <v>0</v>
      </c>
      <c r="AK117" s="186">
        <f t="shared" ref="AK117:AK120" si="588">IFERROR($AI117/Z117*$W$22,0)</f>
        <v>0</v>
      </c>
      <c r="AL117" s="186">
        <f t="shared" ref="AL117:AL120" si="589">IFERROR($AI117/AA117*$W$22,0)</f>
        <v>0</v>
      </c>
      <c r="AM117" s="186">
        <f t="shared" ref="AM117:AM120" si="590">IFERROR($AI117/AB117*$W$22,0)</f>
        <v>0</v>
      </c>
      <c r="AN117" s="186">
        <f t="shared" ref="AN117:AN120" si="591">IFERROR($AI117/AC117*$W$22,0)</f>
        <v>0</v>
      </c>
      <c r="AO117" s="186">
        <f t="shared" ref="AO117:AO120" si="592">IFERROR($AI117/AD117*$W$22,0)</f>
        <v>0</v>
      </c>
      <c r="AP117" s="186">
        <f t="shared" ref="AP117:AP120" si="593">IFERROR($AI117/AE117*$W$22,0)</f>
        <v>0</v>
      </c>
      <c r="AQ117" s="186">
        <f t="shared" ref="AQ117:AQ120" si="594">IFERROR($AI117/AF117*$W$22,0)</f>
        <v>0</v>
      </c>
      <c r="AR117" s="186">
        <f t="shared" ref="AR117:AR120" si="595">IFERROR($AI117/AG117*$W$22,0)</f>
        <v>0</v>
      </c>
      <c r="AS117" s="186">
        <f t="shared" ref="AS117:AS120" si="596">IFERROR($AI117/AH117*$W$22,0)</f>
        <v>0</v>
      </c>
      <c r="AT117" s="74">
        <f>SUM(AJ117:AS117)</f>
        <v>0</v>
      </c>
      <c r="AU117" s="80" t="e">
        <f>+AT$19/AT117</f>
        <v>#DIV/0!</v>
      </c>
      <c r="AW117" s="67" t="e">
        <f t="shared" ref="AW117:BF117" si="597">+AJ334</f>
        <v>#DIV/0!</v>
      </c>
      <c r="AX117" s="67" t="e">
        <f t="shared" si="597"/>
        <v>#DIV/0!</v>
      </c>
      <c r="AY117" s="67" t="e">
        <f t="shared" si="597"/>
        <v>#DIV/0!</v>
      </c>
      <c r="AZ117" s="67" t="e">
        <f t="shared" si="597"/>
        <v>#DIV/0!</v>
      </c>
      <c r="BA117" s="67" t="e">
        <f t="shared" si="597"/>
        <v>#DIV/0!</v>
      </c>
      <c r="BB117" s="67" t="e">
        <f t="shared" si="597"/>
        <v>#DIV/0!</v>
      </c>
      <c r="BC117" s="67" t="e">
        <f t="shared" si="597"/>
        <v>#DIV/0!</v>
      </c>
      <c r="BD117" s="67" t="e">
        <f t="shared" si="597"/>
        <v>#DIV/0!</v>
      </c>
      <c r="BE117" s="67" t="e">
        <f t="shared" si="597"/>
        <v>#DIV/0!</v>
      </c>
      <c r="BF117" s="67" t="e">
        <f t="shared" si="597"/>
        <v>#DIV/0!</v>
      </c>
      <c r="CK117">
        <f t="shared" si="586"/>
        <v>7</v>
      </c>
      <c r="CL117">
        <f t="shared" si="582"/>
        <v>7</v>
      </c>
      <c r="CM117">
        <f t="shared" si="582"/>
        <v>7</v>
      </c>
      <c r="CN117">
        <f t="shared" si="582"/>
        <v>7</v>
      </c>
      <c r="CO117">
        <f t="shared" si="582"/>
        <v>7</v>
      </c>
      <c r="CP117">
        <f t="shared" si="582"/>
        <v>7</v>
      </c>
      <c r="CQ117">
        <f t="shared" si="582"/>
        <v>7</v>
      </c>
      <c r="CR117">
        <f t="shared" si="582"/>
        <v>7</v>
      </c>
      <c r="CS117">
        <f t="shared" si="582"/>
        <v>7</v>
      </c>
      <c r="CT117">
        <f t="shared" si="582"/>
        <v>7</v>
      </c>
      <c r="CU117">
        <f t="shared" si="583"/>
        <v>7</v>
      </c>
      <c r="CV117">
        <f t="shared" si="584"/>
        <v>0</v>
      </c>
      <c r="CW117">
        <f t="shared" si="571"/>
        <v>0</v>
      </c>
      <c r="CX117">
        <f t="shared" si="572"/>
        <v>0</v>
      </c>
      <c r="CY117">
        <f t="shared" si="573"/>
        <v>0</v>
      </c>
      <c r="CZ117">
        <f t="shared" si="574"/>
        <v>0</v>
      </c>
      <c r="DA117">
        <f t="shared" si="575"/>
        <v>0</v>
      </c>
      <c r="DB117">
        <f t="shared" si="576"/>
        <v>0</v>
      </c>
      <c r="DC117">
        <f t="shared" si="577"/>
        <v>0</v>
      </c>
      <c r="DD117">
        <f t="shared" si="578"/>
        <v>0</v>
      </c>
      <c r="DE117">
        <f t="shared" si="579"/>
        <v>0</v>
      </c>
      <c r="DF117" t="str">
        <f t="shared" si="580"/>
        <v/>
      </c>
      <c r="DG117" t="str">
        <f t="shared" si="580"/>
        <v/>
      </c>
      <c r="DH117" t="str">
        <f t="shared" si="580"/>
        <v/>
      </c>
      <c r="DI117" t="str">
        <f t="shared" si="580"/>
        <v/>
      </c>
      <c r="DJ117" t="str">
        <f t="shared" si="580"/>
        <v/>
      </c>
      <c r="DK117" t="str">
        <f t="shared" si="580"/>
        <v/>
      </c>
      <c r="DL117" t="str">
        <f t="shared" si="580"/>
        <v/>
      </c>
      <c r="DM117" t="str">
        <f t="shared" si="580"/>
        <v/>
      </c>
      <c r="DN117" t="str">
        <f t="shared" si="580"/>
        <v/>
      </c>
      <c r="DO117" t="str">
        <f t="shared" si="580"/>
        <v/>
      </c>
    </row>
    <row r="118" spans="22:119" x14ac:dyDescent="0.25">
      <c r="V118" s="73">
        <v>0.25</v>
      </c>
      <c r="W118">
        <f>+W117/100</f>
        <v>0.1</v>
      </c>
      <c r="X118" s="3" t="s">
        <v>22</v>
      </c>
      <c r="Y118" s="62">
        <f t="shared" ref="Y118:AH118" si="598">(SUMXMY2(E$30:E$35,segment2)+3)*Y114</f>
        <v>0</v>
      </c>
      <c r="Z118" s="6">
        <f t="shared" si="598"/>
        <v>0</v>
      </c>
      <c r="AA118" s="6">
        <f t="shared" si="598"/>
        <v>0</v>
      </c>
      <c r="AB118" s="6">
        <f t="shared" si="598"/>
        <v>0</v>
      </c>
      <c r="AC118" s="6">
        <f t="shared" si="598"/>
        <v>0</v>
      </c>
      <c r="AD118" s="6">
        <f t="shared" si="598"/>
        <v>0</v>
      </c>
      <c r="AE118" s="6">
        <f t="shared" si="598"/>
        <v>0</v>
      </c>
      <c r="AF118" s="6">
        <f t="shared" si="598"/>
        <v>0</v>
      </c>
      <c r="AG118" s="6">
        <f t="shared" si="598"/>
        <v>0</v>
      </c>
      <c r="AH118" s="63">
        <f t="shared" si="598"/>
        <v>0</v>
      </c>
      <c r="AI118" s="185" t="e">
        <f t="shared" ref="AI118:AI120" si="599">AVERAGEIF(Y118:AH118,"&gt;0")</f>
        <v>#DIV/0!</v>
      </c>
      <c r="AJ118" s="186">
        <f t="shared" ref="AJ118:AJ120" si="600">IFERROR($AI118/Y118*$W$22,0)</f>
        <v>0</v>
      </c>
      <c r="AK118" s="186">
        <f t="shared" si="588"/>
        <v>0</v>
      </c>
      <c r="AL118" s="186">
        <f t="shared" si="589"/>
        <v>0</v>
      </c>
      <c r="AM118" s="186">
        <f t="shared" si="590"/>
        <v>0</v>
      </c>
      <c r="AN118" s="186">
        <f t="shared" si="591"/>
        <v>0</v>
      </c>
      <c r="AO118" s="186">
        <f t="shared" si="592"/>
        <v>0</v>
      </c>
      <c r="AP118" s="186">
        <f t="shared" si="593"/>
        <v>0</v>
      </c>
      <c r="AQ118" s="186">
        <f t="shared" si="594"/>
        <v>0</v>
      </c>
      <c r="AR118" s="186">
        <f t="shared" si="595"/>
        <v>0</v>
      </c>
      <c r="AS118" s="186">
        <f t="shared" si="596"/>
        <v>0</v>
      </c>
      <c r="AT118" s="74">
        <f t="shared" ref="AT118:AT120" si="601">SUM(AJ118:AS118)</f>
        <v>0</v>
      </c>
      <c r="AU118" s="80" t="e">
        <f t="shared" ref="AU118:AU120" si="602">+AT$19/AT118</f>
        <v>#DIV/0!</v>
      </c>
      <c r="CK118">
        <f t="shared" si="586"/>
        <v>5</v>
      </c>
      <c r="CL118">
        <f t="shared" si="582"/>
        <v>5</v>
      </c>
      <c r="CM118">
        <f t="shared" si="582"/>
        <v>5</v>
      </c>
      <c r="CN118">
        <f t="shared" si="582"/>
        <v>5</v>
      </c>
      <c r="CO118">
        <f t="shared" si="582"/>
        <v>5</v>
      </c>
      <c r="CP118">
        <f t="shared" si="582"/>
        <v>5</v>
      </c>
      <c r="CQ118">
        <f t="shared" si="582"/>
        <v>5</v>
      </c>
      <c r="CR118">
        <f t="shared" si="582"/>
        <v>5</v>
      </c>
      <c r="CS118">
        <f t="shared" si="582"/>
        <v>5</v>
      </c>
      <c r="CT118">
        <f t="shared" si="582"/>
        <v>5</v>
      </c>
      <c r="CU118">
        <f t="shared" si="583"/>
        <v>5</v>
      </c>
      <c r="CV118">
        <f t="shared" si="584"/>
        <v>0</v>
      </c>
      <c r="CW118">
        <f t="shared" si="571"/>
        <v>0</v>
      </c>
      <c r="CX118">
        <f t="shared" si="572"/>
        <v>0</v>
      </c>
      <c r="CY118">
        <f t="shared" si="573"/>
        <v>0</v>
      </c>
      <c r="CZ118">
        <f t="shared" si="574"/>
        <v>0</v>
      </c>
      <c r="DA118">
        <f t="shared" si="575"/>
        <v>0</v>
      </c>
      <c r="DB118">
        <f t="shared" si="576"/>
        <v>0</v>
      </c>
      <c r="DC118">
        <f t="shared" si="577"/>
        <v>0</v>
      </c>
      <c r="DD118">
        <f t="shared" si="578"/>
        <v>0</v>
      </c>
      <c r="DE118">
        <f t="shared" si="579"/>
        <v>0</v>
      </c>
      <c r="DF118" t="str">
        <f t="shared" si="580"/>
        <v/>
      </c>
      <c r="DG118" t="str">
        <f t="shared" si="580"/>
        <v/>
      </c>
      <c r="DH118" t="str">
        <f t="shared" si="580"/>
        <v/>
      </c>
      <c r="DI118" t="str">
        <f t="shared" si="580"/>
        <v/>
      </c>
      <c r="DJ118" t="str">
        <f t="shared" si="580"/>
        <v/>
      </c>
      <c r="DK118" t="str">
        <f t="shared" si="580"/>
        <v/>
      </c>
      <c r="DL118" t="str">
        <f t="shared" si="580"/>
        <v/>
      </c>
      <c r="DM118" t="str">
        <f t="shared" si="580"/>
        <v/>
      </c>
      <c r="DN118" t="str">
        <f t="shared" si="580"/>
        <v/>
      </c>
      <c r="DO118" t="str">
        <f t="shared" si="580"/>
        <v/>
      </c>
    </row>
    <row r="119" spans="22:119" x14ac:dyDescent="0.25">
      <c r="V119" s="73">
        <v>0.25</v>
      </c>
      <c r="X119" s="3" t="s">
        <v>23</v>
      </c>
      <c r="Y119" s="62">
        <f t="shared" ref="Y119:AH119" si="603">(SUMXMY2(E$30:E$35,segment3)+3)*Y114</f>
        <v>0</v>
      </c>
      <c r="Z119" s="6">
        <f t="shared" si="603"/>
        <v>0</v>
      </c>
      <c r="AA119" s="6">
        <f t="shared" si="603"/>
        <v>0</v>
      </c>
      <c r="AB119" s="6">
        <f t="shared" si="603"/>
        <v>0</v>
      </c>
      <c r="AC119" s="6">
        <f t="shared" si="603"/>
        <v>0</v>
      </c>
      <c r="AD119" s="6">
        <f t="shared" si="603"/>
        <v>0</v>
      </c>
      <c r="AE119" s="6">
        <f t="shared" si="603"/>
        <v>0</v>
      </c>
      <c r="AF119" s="6">
        <f t="shared" si="603"/>
        <v>0</v>
      </c>
      <c r="AG119" s="6">
        <f t="shared" si="603"/>
        <v>0</v>
      </c>
      <c r="AH119" s="63">
        <f t="shared" si="603"/>
        <v>0</v>
      </c>
      <c r="AI119" s="185" t="e">
        <f t="shared" si="599"/>
        <v>#DIV/0!</v>
      </c>
      <c r="AJ119" s="186">
        <f t="shared" si="600"/>
        <v>0</v>
      </c>
      <c r="AK119" s="186">
        <f t="shared" si="588"/>
        <v>0</v>
      </c>
      <c r="AL119" s="186">
        <f t="shared" si="589"/>
        <v>0</v>
      </c>
      <c r="AM119" s="186">
        <f t="shared" si="590"/>
        <v>0</v>
      </c>
      <c r="AN119" s="186">
        <f t="shared" si="591"/>
        <v>0</v>
      </c>
      <c r="AO119" s="186">
        <f t="shared" si="592"/>
        <v>0</v>
      </c>
      <c r="AP119" s="186">
        <f t="shared" si="593"/>
        <v>0</v>
      </c>
      <c r="AQ119" s="186">
        <f t="shared" si="594"/>
        <v>0</v>
      </c>
      <c r="AR119" s="186">
        <f t="shared" si="595"/>
        <v>0</v>
      </c>
      <c r="AS119" s="186">
        <f t="shared" si="596"/>
        <v>0</v>
      </c>
      <c r="AT119" s="74">
        <f t="shared" si="601"/>
        <v>0</v>
      </c>
      <c r="AU119" s="80" t="e">
        <f t="shared" si="602"/>
        <v>#DIV/0!</v>
      </c>
      <c r="CK119">
        <f t="shared" si="586"/>
        <v>8</v>
      </c>
      <c r="CL119">
        <f t="shared" si="582"/>
        <v>8</v>
      </c>
      <c r="CM119">
        <f t="shared" si="582"/>
        <v>8</v>
      </c>
      <c r="CN119">
        <f t="shared" si="582"/>
        <v>8</v>
      </c>
      <c r="CO119">
        <f t="shared" si="582"/>
        <v>8</v>
      </c>
      <c r="CP119">
        <f t="shared" si="582"/>
        <v>8</v>
      </c>
      <c r="CQ119">
        <f t="shared" si="582"/>
        <v>8</v>
      </c>
      <c r="CR119">
        <f t="shared" si="582"/>
        <v>8</v>
      </c>
      <c r="CS119">
        <f t="shared" si="582"/>
        <v>8</v>
      </c>
      <c r="CT119">
        <f t="shared" si="582"/>
        <v>8</v>
      </c>
      <c r="CU119">
        <f t="shared" si="583"/>
        <v>8</v>
      </c>
      <c r="CV119">
        <f t="shared" si="584"/>
        <v>0</v>
      </c>
      <c r="CW119">
        <f t="shared" si="571"/>
        <v>0</v>
      </c>
      <c r="CX119">
        <f t="shared" si="572"/>
        <v>0</v>
      </c>
      <c r="CY119">
        <f t="shared" si="573"/>
        <v>0</v>
      </c>
      <c r="CZ119">
        <f t="shared" si="574"/>
        <v>0</v>
      </c>
      <c r="DA119">
        <f t="shared" si="575"/>
        <v>0</v>
      </c>
      <c r="DB119">
        <f t="shared" si="576"/>
        <v>0</v>
      </c>
      <c r="DC119">
        <f t="shared" si="577"/>
        <v>0</v>
      </c>
      <c r="DD119">
        <f t="shared" si="578"/>
        <v>0</v>
      </c>
      <c r="DE119">
        <f t="shared" si="579"/>
        <v>0</v>
      </c>
      <c r="DF119" t="str">
        <f t="shared" si="580"/>
        <v/>
      </c>
      <c r="DG119" t="str">
        <f t="shared" si="580"/>
        <v/>
      </c>
      <c r="DH119" t="str">
        <f t="shared" si="580"/>
        <v/>
      </c>
      <c r="DI119" t="str">
        <f t="shared" si="580"/>
        <v/>
      </c>
      <c r="DJ119" t="str">
        <f t="shared" si="580"/>
        <v/>
      </c>
      <c r="DK119" t="str">
        <f t="shared" si="580"/>
        <v/>
      </c>
      <c r="DL119" t="str">
        <f t="shared" si="580"/>
        <v/>
      </c>
      <c r="DM119" t="str">
        <f t="shared" si="580"/>
        <v/>
      </c>
      <c r="DN119" t="str">
        <f t="shared" si="580"/>
        <v/>
      </c>
      <c r="DO119" t="str">
        <f t="shared" si="580"/>
        <v/>
      </c>
    </row>
    <row r="120" spans="22:119" ht="15.75" thickBot="1" x14ac:dyDescent="0.3">
      <c r="V120" s="73">
        <v>0.25</v>
      </c>
      <c r="X120" s="3" t="s">
        <v>24</v>
      </c>
      <c r="Y120" s="64">
        <f t="shared" ref="Y120:AH120" si="604">(SUMXMY2(E$30:E$35,segment4)+3)*Y114</f>
        <v>0</v>
      </c>
      <c r="Z120" s="65">
        <f t="shared" si="604"/>
        <v>0</v>
      </c>
      <c r="AA120" s="65">
        <f t="shared" si="604"/>
        <v>0</v>
      </c>
      <c r="AB120" s="65">
        <f t="shared" si="604"/>
        <v>0</v>
      </c>
      <c r="AC120" s="65">
        <f t="shared" si="604"/>
        <v>0</v>
      </c>
      <c r="AD120" s="65">
        <f t="shared" si="604"/>
        <v>0</v>
      </c>
      <c r="AE120" s="65">
        <f t="shared" si="604"/>
        <v>0</v>
      </c>
      <c r="AF120" s="65">
        <f t="shared" si="604"/>
        <v>0</v>
      </c>
      <c r="AG120" s="65">
        <f t="shared" si="604"/>
        <v>0</v>
      </c>
      <c r="AH120" s="66">
        <f t="shared" si="604"/>
        <v>0</v>
      </c>
      <c r="AI120" s="185" t="e">
        <f t="shared" si="599"/>
        <v>#DIV/0!</v>
      </c>
      <c r="AJ120" s="186">
        <f t="shared" si="600"/>
        <v>0</v>
      </c>
      <c r="AK120" s="186">
        <f t="shared" si="588"/>
        <v>0</v>
      </c>
      <c r="AL120" s="186">
        <f t="shared" si="589"/>
        <v>0</v>
      </c>
      <c r="AM120" s="186">
        <f t="shared" si="590"/>
        <v>0</v>
      </c>
      <c r="AN120" s="186">
        <f t="shared" si="591"/>
        <v>0</v>
      </c>
      <c r="AO120" s="186">
        <f t="shared" si="592"/>
        <v>0</v>
      </c>
      <c r="AP120" s="186">
        <f t="shared" si="593"/>
        <v>0</v>
      </c>
      <c r="AQ120" s="186">
        <f t="shared" si="594"/>
        <v>0</v>
      </c>
      <c r="AR120" s="186">
        <f t="shared" si="595"/>
        <v>0</v>
      </c>
      <c r="AS120" s="186">
        <f t="shared" si="596"/>
        <v>0</v>
      </c>
      <c r="AT120" s="74">
        <f t="shared" si="601"/>
        <v>0</v>
      </c>
      <c r="AU120" s="80" t="e">
        <f t="shared" si="602"/>
        <v>#DIV/0!</v>
      </c>
    </row>
    <row r="121" spans="22:119" ht="15.75" thickBot="1" x14ac:dyDescent="0.3">
      <c r="V121" s="71"/>
      <c r="X121" s="6"/>
      <c r="Y121" s="6"/>
      <c r="Z121" s="6"/>
      <c r="AA121" s="6"/>
      <c r="AJ121" s="4"/>
      <c r="AK121" s="4"/>
      <c r="AU121" s="72"/>
      <c r="CK121">
        <f>ABS(CA38-$BX17)+1</f>
        <v>6</v>
      </c>
      <c r="CL121">
        <f t="shared" ref="CL121:CT126" si="605">ABS(CB38-$BX17)+1</f>
        <v>6</v>
      </c>
      <c r="CM121">
        <f t="shared" si="605"/>
        <v>6</v>
      </c>
      <c r="CN121">
        <f t="shared" si="605"/>
        <v>6</v>
      </c>
      <c r="CO121">
        <f t="shared" si="605"/>
        <v>6</v>
      </c>
      <c r="CP121">
        <f t="shared" si="605"/>
        <v>6</v>
      </c>
      <c r="CQ121">
        <f t="shared" si="605"/>
        <v>6</v>
      </c>
      <c r="CR121">
        <f t="shared" si="605"/>
        <v>6</v>
      </c>
      <c r="CS121">
        <f t="shared" si="605"/>
        <v>6</v>
      </c>
      <c r="CT121">
        <f t="shared" si="605"/>
        <v>6</v>
      </c>
      <c r="CU121">
        <f>AVERAGE(CK121:CT121)</f>
        <v>6</v>
      </c>
      <c r="CV121">
        <f>+CK121-$CU121</f>
        <v>0</v>
      </c>
      <c r="CW121">
        <f t="shared" ref="CW121:CW126" si="606">+CL121-$CU121</f>
        <v>0</v>
      </c>
      <c r="CX121">
        <f t="shared" ref="CX121:CX126" si="607">+CM121-$CU121</f>
        <v>0</v>
      </c>
      <c r="CY121">
        <f t="shared" ref="CY121:CY126" si="608">+CN121-$CU121</f>
        <v>0</v>
      </c>
      <c r="CZ121">
        <f t="shared" ref="CZ121:CZ126" si="609">+CO121-$CU121</f>
        <v>0</v>
      </c>
      <c r="DA121">
        <f t="shared" ref="DA121:DA126" si="610">+CP121-$CU121</f>
        <v>0</v>
      </c>
      <c r="DB121">
        <f t="shared" ref="DB121:DB126" si="611">+CQ121-$CU121</f>
        <v>0</v>
      </c>
      <c r="DC121">
        <f t="shared" ref="DC121:DC126" si="612">+CR121-$CU121</f>
        <v>0</v>
      </c>
      <c r="DD121">
        <f t="shared" ref="DD121:DD126" si="613">+CS121-$CU121</f>
        <v>0</v>
      </c>
      <c r="DE121">
        <f t="shared" ref="DE121:DE126" si="614">+CT121-$CU121</f>
        <v>0</v>
      </c>
      <c r="DF121" t="str">
        <f t="shared" ref="DF121:DO126" si="615">IF(DF$15=1,LOOKUP(CK121,swotrev),"")</f>
        <v/>
      </c>
      <c r="DG121" t="str">
        <f t="shared" si="615"/>
        <v/>
      </c>
      <c r="DH121" t="str">
        <f t="shared" si="615"/>
        <v/>
      </c>
      <c r="DI121" t="str">
        <f t="shared" si="615"/>
        <v/>
      </c>
      <c r="DJ121" t="str">
        <f t="shared" si="615"/>
        <v/>
      </c>
      <c r="DK121" t="str">
        <f t="shared" si="615"/>
        <v/>
      </c>
      <c r="DL121" t="str">
        <f t="shared" si="615"/>
        <v/>
      </c>
      <c r="DM121" t="str">
        <f t="shared" si="615"/>
        <v/>
      </c>
      <c r="DN121" t="str">
        <f t="shared" si="615"/>
        <v/>
      </c>
      <c r="DO121" t="str">
        <f t="shared" si="615"/>
        <v/>
      </c>
    </row>
    <row r="122" spans="22:119" x14ac:dyDescent="0.25">
      <c r="V122" s="71"/>
      <c r="AI122" t="s">
        <v>63</v>
      </c>
      <c r="AJ122" s="50" t="e">
        <f>+AJ117*$AU117</f>
        <v>#DIV/0!</v>
      </c>
      <c r="AK122" s="51" t="e">
        <f t="shared" ref="AK122:AS122" si="616">+AK117*$AU117</f>
        <v>#DIV/0!</v>
      </c>
      <c r="AL122" s="51" t="e">
        <f t="shared" si="616"/>
        <v>#DIV/0!</v>
      </c>
      <c r="AM122" s="51" t="e">
        <f t="shared" si="616"/>
        <v>#DIV/0!</v>
      </c>
      <c r="AN122" s="51" t="e">
        <f t="shared" si="616"/>
        <v>#DIV/0!</v>
      </c>
      <c r="AO122" s="51" t="e">
        <f t="shared" si="616"/>
        <v>#DIV/0!</v>
      </c>
      <c r="AP122" s="51" t="e">
        <f t="shared" si="616"/>
        <v>#DIV/0!</v>
      </c>
      <c r="AQ122" s="51" t="e">
        <f t="shared" si="616"/>
        <v>#DIV/0!</v>
      </c>
      <c r="AR122" s="51" t="e">
        <f t="shared" si="616"/>
        <v>#DIV/0!</v>
      </c>
      <c r="AS122" s="52" t="e">
        <f t="shared" si="616"/>
        <v>#DIV/0!</v>
      </c>
      <c r="AT122" s="82" t="e">
        <f>SUM(AJ122:AS122)</f>
        <v>#DIV/0!</v>
      </c>
      <c r="AU122" s="72"/>
      <c r="CK122">
        <f t="shared" ref="CK122:CK126" si="617">ABS(CA39-$BX18)+1</f>
        <v>10</v>
      </c>
      <c r="CL122">
        <f t="shared" si="605"/>
        <v>10</v>
      </c>
      <c r="CM122">
        <f t="shared" si="605"/>
        <v>10</v>
      </c>
      <c r="CN122">
        <f t="shared" si="605"/>
        <v>10</v>
      </c>
      <c r="CO122">
        <f t="shared" si="605"/>
        <v>10</v>
      </c>
      <c r="CP122">
        <f t="shared" si="605"/>
        <v>10</v>
      </c>
      <c r="CQ122">
        <f t="shared" si="605"/>
        <v>10</v>
      </c>
      <c r="CR122">
        <f t="shared" si="605"/>
        <v>10</v>
      </c>
      <c r="CS122">
        <f t="shared" si="605"/>
        <v>10</v>
      </c>
      <c r="CT122">
        <f t="shared" si="605"/>
        <v>10</v>
      </c>
      <c r="CU122">
        <f t="shared" ref="CU122:CU126" si="618">AVERAGE(CK122:CT122)</f>
        <v>10</v>
      </c>
      <c r="CV122">
        <f t="shared" ref="CV122:CV126" si="619">+CK122-$CU122</f>
        <v>0</v>
      </c>
      <c r="CW122">
        <f t="shared" si="606"/>
        <v>0</v>
      </c>
      <c r="CX122">
        <f t="shared" si="607"/>
        <v>0</v>
      </c>
      <c r="CY122">
        <f t="shared" si="608"/>
        <v>0</v>
      </c>
      <c r="CZ122">
        <f t="shared" si="609"/>
        <v>0</v>
      </c>
      <c r="DA122">
        <f t="shared" si="610"/>
        <v>0</v>
      </c>
      <c r="DB122">
        <f t="shared" si="611"/>
        <v>0</v>
      </c>
      <c r="DC122">
        <f t="shared" si="612"/>
        <v>0</v>
      </c>
      <c r="DD122">
        <f t="shared" si="613"/>
        <v>0</v>
      </c>
      <c r="DE122">
        <f t="shared" si="614"/>
        <v>0</v>
      </c>
      <c r="DF122" t="str">
        <f t="shared" si="615"/>
        <v/>
      </c>
      <c r="DG122" t="str">
        <f t="shared" si="615"/>
        <v/>
      </c>
      <c r="DH122" t="str">
        <f t="shared" si="615"/>
        <v/>
      </c>
      <c r="DI122" t="str">
        <f t="shared" si="615"/>
        <v/>
      </c>
      <c r="DJ122" t="str">
        <f t="shared" si="615"/>
        <v/>
      </c>
      <c r="DK122" t="str">
        <f t="shared" si="615"/>
        <v/>
      </c>
      <c r="DL122" t="str">
        <f t="shared" si="615"/>
        <v/>
      </c>
      <c r="DM122" t="str">
        <f t="shared" si="615"/>
        <v/>
      </c>
      <c r="DN122" t="str">
        <f t="shared" si="615"/>
        <v/>
      </c>
      <c r="DO122" t="str">
        <f t="shared" si="615"/>
        <v/>
      </c>
    </row>
    <row r="123" spans="22:119" x14ac:dyDescent="0.25">
      <c r="V123" s="71"/>
      <c r="AJ123" s="53" t="e">
        <f t="shared" ref="AJ123:AS123" si="620">+AJ118*$AU118</f>
        <v>#DIV/0!</v>
      </c>
      <c r="AK123" s="54" t="e">
        <f t="shared" si="620"/>
        <v>#DIV/0!</v>
      </c>
      <c r="AL123" s="54" t="e">
        <f t="shared" si="620"/>
        <v>#DIV/0!</v>
      </c>
      <c r="AM123" s="54" t="e">
        <f t="shared" si="620"/>
        <v>#DIV/0!</v>
      </c>
      <c r="AN123" s="54" t="e">
        <f t="shared" si="620"/>
        <v>#DIV/0!</v>
      </c>
      <c r="AO123" s="54" t="e">
        <f t="shared" si="620"/>
        <v>#DIV/0!</v>
      </c>
      <c r="AP123" s="54" t="e">
        <f t="shared" si="620"/>
        <v>#DIV/0!</v>
      </c>
      <c r="AQ123" s="54" t="e">
        <f t="shared" si="620"/>
        <v>#DIV/0!</v>
      </c>
      <c r="AR123" s="54" t="e">
        <f t="shared" si="620"/>
        <v>#DIV/0!</v>
      </c>
      <c r="AS123" s="55" t="e">
        <f t="shared" si="620"/>
        <v>#DIV/0!</v>
      </c>
      <c r="AT123" s="82" t="e">
        <f t="shared" ref="AT123:AT125" si="621">SUM(AJ123:AS123)</f>
        <v>#DIV/0!</v>
      </c>
      <c r="AU123" s="72"/>
      <c r="CK123">
        <f t="shared" si="617"/>
        <v>10</v>
      </c>
      <c r="CL123">
        <f t="shared" si="605"/>
        <v>10</v>
      </c>
      <c r="CM123">
        <f t="shared" si="605"/>
        <v>10</v>
      </c>
      <c r="CN123">
        <f t="shared" si="605"/>
        <v>10</v>
      </c>
      <c r="CO123">
        <f t="shared" si="605"/>
        <v>10</v>
      </c>
      <c r="CP123">
        <f t="shared" si="605"/>
        <v>10</v>
      </c>
      <c r="CQ123">
        <f t="shared" si="605"/>
        <v>10</v>
      </c>
      <c r="CR123">
        <f t="shared" si="605"/>
        <v>10</v>
      </c>
      <c r="CS123">
        <f t="shared" si="605"/>
        <v>10</v>
      </c>
      <c r="CT123">
        <f t="shared" si="605"/>
        <v>10</v>
      </c>
      <c r="CU123">
        <f t="shared" si="618"/>
        <v>10</v>
      </c>
      <c r="CV123">
        <f t="shared" si="619"/>
        <v>0</v>
      </c>
      <c r="CW123">
        <f t="shared" si="606"/>
        <v>0</v>
      </c>
      <c r="CX123">
        <f t="shared" si="607"/>
        <v>0</v>
      </c>
      <c r="CY123">
        <f t="shared" si="608"/>
        <v>0</v>
      </c>
      <c r="CZ123">
        <f t="shared" si="609"/>
        <v>0</v>
      </c>
      <c r="DA123">
        <f t="shared" si="610"/>
        <v>0</v>
      </c>
      <c r="DB123">
        <f t="shared" si="611"/>
        <v>0</v>
      </c>
      <c r="DC123">
        <f t="shared" si="612"/>
        <v>0</v>
      </c>
      <c r="DD123">
        <f t="shared" si="613"/>
        <v>0</v>
      </c>
      <c r="DE123">
        <f t="shared" si="614"/>
        <v>0</v>
      </c>
      <c r="DF123" t="str">
        <f t="shared" si="615"/>
        <v/>
      </c>
      <c r="DG123" t="str">
        <f t="shared" si="615"/>
        <v/>
      </c>
      <c r="DH123" t="str">
        <f t="shared" si="615"/>
        <v/>
      </c>
      <c r="DI123" t="str">
        <f t="shared" si="615"/>
        <v/>
      </c>
      <c r="DJ123" t="str">
        <f t="shared" si="615"/>
        <v/>
      </c>
      <c r="DK123" t="str">
        <f t="shared" si="615"/>
        <v/>
      </c>
      <c r="DL123" t="str">
        <f t="shared" si="615"/>
        <v/>
      </c>
      <c r="DM123" t="str">
        <f t="shared" si="615"/>
        <v/>
      </c>
      <c r="DN123" t="str">
        <f t="shared" si="615"/>
        <v/>
      </c>
      <c r="DO123" t="str">
        <f t="shared" si="615"/>
        <v/>
      </c>
    </row>
    <row r="124" spans="22:119" x14ac:dyDescent="0.25">
      <c r="V124" s="71"/>
      <c r="AJ124" s="53" t="e">
        <f t="shared" ref="AJ124:AS124" si="622">+AJ119*$AU119</f>
        <v>#DIV/0!</v>
      </c>
      <c r="AK124" s="54" t="e">
        <f t="shared" si="622"/>
        <v>#DIV/0!</v>
      </c>
      <c r="AL124" s="54" t="e">
        <f t="shared" si="622"/>
        <v>#DIV/0!</v>
      </c>
      <c r="AM124" s="54" t="e">
        <f t="shared" si="622"/>
        <v>#DIV/0!</v>
      </c>
      <c r="AN124" s="54" t="e">
        <f t="shared" si="622"/>
        <v>#DIV/0!</v>
      </c>
      <c r="AO124" s="54" t="e">
        <f t="shared" si="622"/>
        <v>#DIV/0!</v>
      </c>
      <c r="AP124" s="54" t="e">
        <f t="shared" si="622"/>
        <v>#DIV/0!</v>
      </c>
      <c r="AQ124" s="54" t="e">
        <f t="shared" si="622"/>
        <v>#DIV/0!</v>
      </c>
      <c r="AR124" s="54" t="e">
        <f t="shared" si="622"/>
        <v>#DIV/0!</v>
      </c>
      <c r="AS124" s="55" t="e">
        <f t="shared" si="622"/>
        <v>#DIV/0!</v>
      </c>
      <c r="AT124" s="82" t="e">
        <f t="shared" si="621"/>
        <v>#DIV/0!</v>
      </c>
      <c r="AU124" s="72"/>
      <c r="CK124">
        <f t="shared" si="617"/>
        <v>4</v>
      </c>
      <c r="CL124">
        <f t="shared" si="605"/>
        <v>4</v>
      </c>
      <c r="CM124">
        <f t="shared" si="605"/>
        <v>4</v>
      </c>
      <c r="CN124">
        <f t="shared" si="605"/>
        <v>4</v>
      </c>
      <c r="CO124">
        <f t="shared" si="605"/>
        <v>4</v>
      </c>
      <c r="CP124">
        <f t="shared" si="605"/>
        <v>4</v>
      </c>
      <c r="CQ124">
        <f t="shared" si="605"/>
        <v>4</v>
      </c>
      <c r="CR124">
        <f t="shared" si="605"/>
        <v>4</v>
      </c>
      <c r="CS124">
        <f t="shared" si="605"/>
        <v>4</v>
      </c>
      <c r="CT124">
        <f t="shared" si="605"/>
        <v>4</v>
      </c>
      <c r="CU124">
        <f t="shared" si="618"/>
        <v>4</v>
      </c>
      <c r="CV124">
        <f t="shared" si="619"/>
        <v>0</v>
      </c>
      <c r="CW124">
        <f t="shared" si="606"/>
        <v>0</v>
      </c>
      <c r="CX124">
        <f t="shared" si="607"/>
        <v>0</v>
      </c>
      <c r="CY124">
        <f t="shared" si="608"/>
        <v>0</v>
      </c>
      <c r="CZ124">
        <f t="shared" si="609"/>
        <v>0</v>
      </c>
      <c r="DA124">
        <f t="shared" si="610"/>
        <v>0</v>
      </c>
      <c r="DB124">
        <f t="shared" si="611"/>
        <v>0</v>
      </c>
      <c r="DC124">
        <f t="shared" si="612"/>
        <v>0</v>
      </c>
      <c r="DD124">
        <f t="shared" si="613"/>
        <v>0</v>
      </c>
      <c r="DE124">
        <f t="shared" si="614"/>
        <v>0</v>
      </c>
      <c r="DF124" t="str">
        <f t="shared" si="615"/>
        <v/>
      </c>
      <c r="DG124" t="str">
        <f t="shared" si="615"/>
        <v/>
      </c>
      <c r="DH124" t="str">
        <f t="shared" si="615"/>
        <v/>
      </c>
      <c r="DI124" t="str">
        <f t="shared" si="615"/>
        <v/>
      </c>
      <c r="DJ124" t="str">
        <f t="shared" si="615"/>
        <v/>
      </c>
      <c r="DK124" t="str">
        <f t="shared" si="615"/>
        <v/>
      </c>
      <c r="DL124" t="str">
        <f t="shared" si="615"/>
        <v/>
      </c>
      <c r="DM124" t="str">
        <f t="shared" si="615"/>
        <v/>
      </c>
      <c r="DN124" t="str">
        <f t="shared" si="615"/>
        <v/>
      </c>
      <c r="DO124" t="str">
        <f t="shared" si="615"/>
        <v/>
      </c>
    </row>
    <row r="125" spans="22:119" ht="15.75" thickBot="1" x14ac:dyDescent="0.3">
      <c r="V125" s="71"/>
      <c r="AJ125" s="53" t="e">
        <f t="shared" ref="AJ125:AS125" si="623">+AJ120*$AU120</f>
        <v>#DIV/0!</v>
      </c>
      <c r="AK125" s="54" t="e">
        <f t="shared" si="623"/>
        <v>#DIV/0!</v>
      </c>
      <c r="AL125" s="54" t="e">
        <f t="shared" si="623"/>
        <v>#DIV/0!</v>
      </c>
      <c r="AM125" s="54" t="e">
        <f t="shared" si="623"/>
        <v>#DIV/0!</v>
      </c>
      <c r="AN125" s="54" t="e">
        <f t="shared" si="623"/>
        <v>#DIV/0!</v>
      </c>
      <c r="AO125" s="54" t="e">
        <f t="shared" si="623"/>
        <v>#DIV/0!</v>
      </c>
      <c r="AP125" s="54" t="e">
        <f t="shared" si="623"/>
        <v>#DIV/0!</v>
      </c>
      <c r="AQ125" s="54" t="e">
        <f t="shared" si="623"/>
        <v>#DIV/0!</v>
      </c>
      <c r="AR125" s="54" t="e">
        <f t="shared" si="623"/>
        <v>#DIV/0!</v>
      </c>
      <c r="AS125" s="55" t="e">
        <f t="shared" si="623"/>
        <v>#DIV/0!</v>
      </c>
      <c r="AT125" s="82" t="e">
        <f t="shared" si="621"/>
        <v>#DIV/0!</v>
      </c>
      <c r="AU125" s="72"/>
      <c r="CK125">
        <f t="shared" si="617"/>
        <v>10</v>
      </c>
      <c r="CL125">
        <f t="shared" si="605"/>
        <v>10</v>
      </c>
      <c r="CM125">
        <f t="shared" si="605"/>
        <v>10</v>
      </c>
      <c r="CN125">
        <f t="shared" si="605"/>
        <v>10</v>
      </c>
      <c r="CO125">
        <f t="shared" si="605"/>
        <v>10</v>
      </c>
      <c r="CP125">
        <f t="shared" si="605"/>
        <v>10</v>
      </c>
      <c r="CQ125">
        <f t="shared" si="605"/>
        <v>10</v>
      </c>
      <c r="CR125">
        <f t="shared" si="605"/>
        <v>10</v>
      </c>
      <c r="CS125">
        <f t="shared" si="605"/>
        <v>10</v>
      </c>
      <c r="CT125">
        <f t="shared" si="605"/>
        <v>10</v>
      </c>
      <c r="CU125">
        <f t="shared" si="618"/>
        <v>10</v>
      </c>
      <c r="CV125">
        <f t="shared" si="619"/>
        <v>0</v>
      </c>
      <c r="CW125">
        <f t="shared" si="606"/>
        <v>0</v>
      </c>
      <c r="CX125">
        <f t="shared" si="607"/>
        <v>0</v>
      </c>
      <c r="CY125">
        <f t="shared" si="608"/>
        <v>0</v>
      </c>
      <c r="CZ125">
        <f t="shared" si="609"/>
        <v>0</v>
      </c>
      <c r="DA125">
        <f t="shared" si="610"/>
        <v>0</v>
      </c>
      <c r="DB125">
        <f t="shared" si="611"/>
        <v>0</v>
      </c>
      <c r="DC125">
        <f t="shared" si="612"/>
        <v>0</v>
      </c>
      <c r="DD125">
        <f t="shared" si="613"/>
        <v>0</v>
      </c>
      <c r="DE125">
        <f t="shared" si="614"/>
        <v>0</v>
      </c>
      <c r="DF125" t="str">
        <f t="shared" si="615"/>
        <v/>
      </c>
      <c r="DG125" t="str">
        <f t="shared" si="615"/>
        <v/>
      </c>
      <c r="DH125" t="str">
        <f t="shared" si="615"/>
        <v/>
      </c>
      <c r="DI125" t="str">
        <f t="shared" si="615"/>
        <v/>
      </c>
      <c r="DJ125" t="str">
        <f t="shared" si="615"/>
        <v/>
      </c>
      <c r="DK125" t="str">
        <f t="shared" si="615"/>
        <v/>
      </c>
      <c r="DL125" t="str">
        <f t="shared" si="615"/>
        <v/>
      </c>
      <c r="DM125" t="str">
        <f t="shared" si="615"/>
        <v/>
      </c>
      <c r="DN125" t="str">
        <f t="shared" si="615"/>
        <v/>
      </c>
      <c r="DO125" t="str">
        <f t="shared" si="615"/>
        <v/>
      </c>
    </row>
    <row r="126" spans="22:119" ht="15.75" thickBot="1" x14ac:dyDescent="0.3">
      <c r="V126" s="71"/>
      <c r="AJ126" s="56" t="e">
        <f>SUM(AJ122:AJ125)</f>
        <v>#DIV/0!</v>
      </c>
      <c r="AK126" s="57" t="e">
        <f t="shared" ref="AK126" si="624">SUM(AK122:AK125)</f>
        <v>#DIV/0!</v>
      </c>
      <c r="AL126" s="57" t="e">
        <f t="shared" ref="AL126" si="625">SUM(AL122:AL125)</f>
        <v>#DIV/0!</v>
      </c>
      <c r="AM126" s="57" t="e">
        <f t="shared" ref="AM126" si="626">SUM(AM122:AM125)</f>
        <v>#DIV/0!</v>
      </c>
      <c r="AN126" s="57" t="e">
        <f t="shared" ref="AN126" si="627">SUM(AN122:AN125)</f>
        <v>#DIV/0!</v>
      </c>
      <c r="AO126" s="57" t="e">
        <f t="shared" ref="AO126" si="628">SUM(AO122:AO125)</f>
        <v>#DIV/0!</v>
      </c>
      <c r="AP126" s="57" t="e">
        <f t="shared" ref="AP126" si="629">SUM(AP122:AP125)</f>
        <v>#DIV/0!</v>
      </c>
      <c r="AQ126" s="57" t="e">
        <f t="shared" ref="AQ126" si="630">SUM(AQ122:AQ125)</f>
        <v>#DIV/0!</v>
      </c>
      <c r="AR126" s="57" t="e">
        <f t="shared" ref="AR126" si="631">SUM(AR122:AR125)</f>
        <v>#DIV/0!</v>
      </c>
      <c r="AS126" s="58" t="e">
        <f t="shared" ref="AS126" si="632">SUM(AS122:AS125)</f>
        <v>#DIV/0!</v>
      </c>
      <c r="AU126" s="72"/>
      <c r="CK126">
        <f t="shared" si="617"/>
        <v>4</v>
      </c>
      <c r="CL126">
        <f t="shared" si="605"/>
        <v>4</v>
      </c>
      <c r="CM126">
        <f t="shared" si="605"/>
        <v>4</v>
      </c>
      <c r="CN126">
        <f t="shared" si="605"/>
        <v>4</v>
      </c>
      <c r="CO126">
        <f t="shared" si="605"/>
        <v>4</v>
      </c>
      <c r="CP126">
        <f t="shared" si="605"/>
        <v>4</v>
      </c>
      <c r="CQ126">
        <f t="shared" si="605"/>
        <v>4</v>
      </c>
      <c r="CR126">
        <f t="shared" si="605"/>
        <v>4</v>
      </c>
      <c r="CS126">
        <f t="shared" si="605"/>
        <v>4</v>
      </c>
      <c r="CT126">
        <f t="shared" si="605"/>
        <v>4</v>
      </c>
      <c r="CU126">
        <f t="shared" si="618"/>
        <v>4</v>
      </c>
      <c r="CV126">
        <f t="shared" si="619"/>
        <v>0</v>
      </c>
      <c r="CW126">
        <f t="shared" si="606"/>
        <v>0</v>
      </c>
      <c r="CX126">
        <f t="shared" si="607"/>
        <v>0</v>
      </c>
      <c r="CY126">
        <f t="shared" si="608"/>
        <v>0</v>
      </c>
      <c r="CZ126">
        <f t="shared" si="609"/>
        <v>0</v>
      </c>
      <c r="DA126">
        <f t="shared" si="610"/>
        <v>0</v>
      </c>
      <c r="DB126">
        <f t="shared" si="611"/>
        <v>0</v>
      </c>
      <c r="DC126">
        <f t="shared" si="612"/>
        <v>0</v>
      </c>
      <c r="DD126">
        <f t="shared" si="613"/>
        <v>0</v>
      </c>
      <c r="DE126">
        <f t="shared" si="614"/>
        <v>0</v>
      </c>
      <c r="DF126" t="str">
        <f t="shared" si="615"/>
        <v/>
      </c>
      <c r="DG126" t="str">
        <f t="shared" si="615"/>
        <v/>
      </c>
      <c r="DH126" t="str">
        <f t="shared" si="615"/>
        <v/>
      </c>
      <c r="DI126" t="str">
        <f t="shared" si="615"/>
        <v/>
      </c>
      <c r="DJ126" t="str">
        <f t="shared" si="615"/>
        <v/>
      </c>
      <c r="DK126" t="str">
        <f t="shared" si="615"/>
        <v/>
      </c>
      <c r="DL126" t="str">
        <f t="shared" si="615"/>
        <v/>
      </c>
      <c r="DM126" t="str">
        <f t="shared" si="615"/>
        <v/>
      </c>
      <c r="DN126" t="str">
        <f t="shared" si="615"/>
        <v/>
      </c>
      <c r="DO126" t="str">
        <f t="shared" si="615"/>
        <v/>
      </c>
    </row>
    <row r="127" spans="22:119" x14ac:dyDescent="0.25">
      <c r="V127" s="71"/>
      <c r="AG127" s="75">
        <f>+AG95*1.02</f>
        <v>2122416</v>
      </c>
      <c r="AU127" s="72"/>
    </row>
    <row r="128" spans="22:119" x14ac:dyDescent="0.25">
      <c r="V128" s="71"/>
      <c r="AG128" s="75">
        <f>+AG127*V117</f>
        <v>530604</v>
      </c>
      <c r="AI128" t="s">
        <v>65</v>
      </c>
      <c r="AJ128" s="67" t="e">
        <f>ROUND(AJ122*$AG128,0)</f>
        <v>#DIV/0!</v>
      </c>
      <c r="AK128" s="67" t="e">
        <f t="shared" ref="AK128:AS128" si="633">ROUND(AK122*$AG128,0)</f>
        <v>#DIV/0!</v>
      </c>
      <c r="AL128" s="67" t="e">
        <f t="shared" si="633"/>
        <v>#DIV/0!</v>
      </c>
      <c r="AM128" s="67" t="e">
        <f t="shared" si="633"/>
        <v>#DIV/0!</v>
      </c>
      <c r="AN128" s="67" t="e">
        <f t="shared" si="633"/>
        <v>#DIV/0!</v>
      </c>
      <c r="AO128" s="67" t="e">
        <f t="shared" si="633"/>
        <v>#DIV/0!</v>
      </c>
      <c r="AP128" s="67" t="e">
        <f t="shared" si="633"/>
        <v>#DIV/0!</v>
      </c>
      <c r="AQ128" s="67" t="e">
        <f t="shared" si="633"/>
        <v>#DIV/0!</v>
      </c>
      <c r="AR128" s="67" t="e">
        <f t="shared" si="633"/>
        <v>#DIV/0!</v>
      </c>
      <c r="AS128" s="67" t="e">
        <f t="shared" si="633"/>
        <v>#DIV/0!</v>
      </c>
      <c r="AT128" s="67" t="e">
        <f>SUM(AJ128:AS128)</f>
        <v>#DIV/0!</v>
      </c>
      <c r="AU128" s="72"/>
      <c r="CK128">
        <f>ABS(CA38-$BY17)+1</f>
        <v>4</v>
      </c>
      <c r="CL128">
        <f t="shared" ref="CL128:CT133" si="634">ABS(CB38-$BY17)+1</f>
        <v>4</v>
      </c>
      <c r="CM128">
        <f t="shared" si="634"/>
        <v>4</v>
      </c>
      <c r="CN128">
        <f t="shared" si="634"/>
        <v>4</v>
      </c>
      <c r="CO128">
        <f t="shared" si="634"/>
        <v>4</v>
      </c>
      <c r="CP128">
        <f t="shared" si="634"/>
        <v>4</v>
      </c>
      <c r="CQ128">
        <f t="shared" si="634"/>
        <v>4</v>
      </c>
      <c r="CR128">
        <f t="shared" si="634"/>
        <v>4</v>
      </c>
      <c r="CS128">
        <f t="shared" si="634"/>
        <v>4</v>
      </c>
      <c r="CT128">
        <f t="shared" si="634"/>
        <v>4</v>
      </c>
      <c r="CU128">
        <f>AVERAGE(CK128:CT128)</f>
        <v>4</v>
      </c>
      <c r="CV128">
        <f>+CK128-$CU128</f>
        <v>0</v>
      </c>
      <c r="CW128">
        <f t="shared" ref="CW128:CW133" si="635">+CL128-$CU128</f>
        <v>0</v>
      </c>
      <c r="CX128">
        <f t="shared" ref="CX128:CX133" si="636">+CM128-$CU128</f>
        <v>0</v>
      </c>
      <c r="CY128">
        <f t="shared" ref="CY128:CY133" si="637">+CN128-$CU128</f>
        <v>0</v>
      </c>
      <c r="CZ128">
        <f t="shared" ref="CZ128:CZ133" si="638">+CO128-$CU128</f>
        <v>0</v>
      </c>
      <c r="DA128">
        <f t="shared" ref="DA128:DA133" si="639">+CP128-$CU128</f>
        <v>0</v>
      </c>
      <c r="DB128">
        <f t="shared" ref="DB128:DB133" si="640">+CQ128-$CU128</f>
        <v>0</v>
      </c>
      <c r="DC128">
        <f t="shared" ref="DC128:DC133" si="641">+CR128-$CU128</f>
        <v>0</v>
      </c>
      <c r="DD128">
        <f t="shared" ref="DD128:DD133" si="642">+CS128-$CU128</f>
        <v>0</v>
      </c>
      <c r="DE128">
        <f t="shared" ref="DE128:DE133" si="643">+CT128-$CU128</f>
        <v>0</v>
      </c>
      <c r="DF128" t="str">
        <f t="shared" ref="DF128:DO133" si="644">IF(DF$15=1,LOOKUP(CK128,swotrev),"")</f>
        <v/>
      </c>
      <c r="DG128" t="str">
        <f t="shared" si="644"/>
        <v/>
      </c>
      <c r="DH128" t="str">
        <f t="shared" si="644"/>
        <v/>
      </c>
      <c r="DI128" t="str">
        <f t="shared" si="644"/>
        <v/>
      </c>
      <c r="DJ128" t="str">
        <f t="shared" si="644"/>
        <v/>
      </c>
      <c r="DK128" t="str">
        <f t="shared" si="644"/>
        <v/>
      </c>
      <c r="DL128" t="str">
        <f t="shared" si="644"/>
        <v/>
      </c>
      <c r="DM128" t="str">
        <f t="shared" si="644"/>
        <v/>
      </c>
      <c r="DN128" t="str">
        <f t="shared" si="644"/>
        <v/>
      </c>
      <c r="DO128" t="str">
        <f t="shared" si="644"/>
        <v/>
      </c>
    </row>
    <row r="129" spans="22:119" x14ac:dyDescent="0.25">
      <c r="V129" s="71"/>
      <c r="AG129" s="75">
        <f>+AG127*V118</f>
        <v>530604</v>
      </c>
      <c r="AJ129" s="67" t="e">
        <f t="shared" ref="AJ129:AS129" si="645">ROUND(AJ123*$AG129,0)</f>
        <v>#DIV/0!</v>
      </c>
      <c r="AK129" s="67" t="e">
        <f t="shared" si="645"/>
        <v>#DIV/0!</v>
      </c>
      <c r="AL129" s="67" t="e">
        <f t="shared" si="645"/>
        <v>#DIV/0!</v>
      </c>
      <c r="AM129" s="67" t="e">
        <f t="shared" si="645"/>
        <v>#DIV/0!</v>
      </c>
      <c r="AN129" s="67" t="e">
        <f t="shared" si="645"/>
        <v>#DIV/0!</v>
      </c>
      <c r="AO129" s="67" t="e">
        <f t="shared" si="645"/>
        <v>#DIV/0!</v>
      </c>
      <c r="AP129" s="67" t="e">
        <f t="shared" si="645"/>
        <v>#DIV/0!</v>
      </c>
      <c r="AQ129" s="67" t="e">
        <f t="shared" si="645"/>
        <v>#DIV/0!</v>
      </c>
      <c r="AR129" s="67" t="e">
        <f t="shared" si="645"/>
        <v>#DIV/0!</v>
      </c>
      <c r="AS129" s="67" t="e">
        <f t="shared" si="645"/>
        <v>#DIV/0!</v>
      </c>
      <c r="AT129" s="67" t="e">
        <f t="shared" ref="AT129:AT132" si="646">SUM(AJ129:AS129)</f>
        <v>#DIV/0!</v>
      </c>
      <c r="AU129" s="72"/>
      <c r="CK129">
        <f t="shared" ref="CK129:CK133" si="647">ABS(CA39-$BY18)+1</f>
        <v>9</v>
      </c>
      <c r="CL129">
        <f t="shared" si="634"/>
        <v>9</v>
      </c>
      <c r="CM129">
        <f t="shared" si="634"/>
        <v>9</v>
      </c>
      <c r="CN129">
        <f t="shared" si="634"/>
        <v>9</v>
      </c>
      <c r="CO129">
        <f t="shared" si="634"/>
        <v>9</v>
      </c>
      <c r="CP129">
        <f t="shared" si="634"/>
        <v>9</v>
      </c>
      <c r="CQ129">
        <f t="shared" si="634"/>
        <v>9</v>
      </c>
      <c r="CR129">
        <f t="shared" si="634"/>
        <v>9</v>
      </c>
      <c r="CS129">
        <f t="shared" si="634"/>
        <v>9</v>
      </c>
      <c r="CT129">
        <f t="shared" si="634"/>
        <v>9</v>
      </c>
      <c r="CU129">
        <f t="shared" ref="CU129:CU133" si="648">AVERAGE(CK129:CT129)</f>
        <v>9</v>
      </c>
      <c r="CV129">
        <f t="shared" ref="CV129:CV133" si="649">+CK129-$CU129</f>
        <v>0</v>
      </c>
      <c r="CW129">
        <f t="shared" si="635"/>
        <v>0</v>
      </c>
      <c r="CX129">
        <f t="shared" si="636"/>
        <v>0</v>
      </c>
      <c r="CY129">
        <f t="shared" si="637"/>
        <v>0</v>
      </c>
      <c r="CZ129">
        <f t="shared" si="638"/>
        <v>0</v>
      </c>
      <c r="DA129">
        <f t="shared" si="639"/>
        <v>0</v>
      </c>
      <c r="DB129">
        <f t="shared" si="640"/>
        <v>0</v>
      </c>
      <c r="DC129">
        <f t="shared" si="641"/>
        <v>0</v>
      </c>
      <c r="DD129">
        <f t="shared" si="642"/>
        <v>0</v>
      </c>
      <c r="DE129">
        <f t="shared" si="643"/>
        <v>0</v>
      </c>
      <c r="DF129" t="str">
        <f t="shared" si="644"/>
        <v/>
      </c>
      <c r="DG129" t="str">
        <f t="shared" si="644"/>
        <v/>
      </c>
      <c r="DH129" t="str">
        <f t="shared" si="644"/>
        <v/>
      </c>
      <c r="DI129" t="str">
        <f t="shared" si="644"/>
        <v/>
      </c>
      <c r="DJ129" t="str">
        <f t="shared" si="644"/>
        <v/>
      </c>
      <c r="DK129" t="str">
        <f t="shared" si="644"/>
        <v/>
      </c>
      <c r="DL129" t="str">
        <f t="shared" si="644"/>
        <v/>
      </c>
      <c r="DM129" t="str">
        <f t="shared" si="644"/>
        <v/>
      </c>
      <c r="DN129" t="str">
        <f t="shared" si="644"/>
        <v/>
      </c>
      <c r="DO129" t="str">
        <f t="shared" si="644"/>
        <v/>
      </c>
    </row>
    <row r="130" spans="22:119" x14ac:dyDescent="0.25">
      <c r="V130" s="71"/>
      <c r="AG130" s="75">
        <f>+AG127*V119</f>
        <v>530604</v>
      </c>
      <c r="AJ130" s="67" t="e">
        <f t="shared" ref="AJ130:AS130" si="650">ROUND(AJ124*$AG130,0)</f>
        <v>#DIV/0!</v>
      </c>
      <c r="AK130" s="67" t="e">
        <f t="shared" si="650"/>
        <v>#DIV/0!</v>
      </c>
      <c r="AL130" s="67" t="e">
        <f t="shared" si="650"/>
        <v>#DIV/0!</v>
      </c>
      <c r="AM130" s="67" t="e">
        <f t="shared" si="650"/>
        <v>#DIV/0!</v>
      </c>
      <c r="AN130" s="67" t="e">
        <f t="shared" si="650"/>
        <v>#DIV/0!</v>
      </c>
      <c r="AO130" s="67" t="e">
        <f t="shared" si="650"/>
        <v>#DIV/0!</v>
      </c>
      <c r="AP130" s="67" t="e">
        <f t="shared" si="650"/>
        <v>#DIV/0!</v>
      </c>
      <c r="AQ130" s="67" t="e">
        <f t="shared" si="650"/>
        <v>#DIV/0!</v>
      </c>
      <c r="AR130" s="67" t="e">
        <f t="shared" si="650"/>
        <v>#DIV/0!</v>
      </c>
      <c r="AS130" s="67" t="e">
        <f t="shared" si="650"/>
        <v>#DIV/0!</v>
      </c>
      <c r="AT130" s="67" t="e">
        <f t="shared" si="646"/>
        <v>#DIV/0!</v>
      </c>
      <c r="AU130" s="72"/>
      <c r="CK130">
        <f t="shared" si="647"/>
        <v>8</v>
      </c>
      <c r="CL130">
        <f t="shared" si="634"/>
        <v>8</v>
      </c>
      <c r="CM130">
        <f t="shared" si="634"/>
        <v>8</v>
      </c>
      <c r="CN130">
        <f t="shared" si="634"/>
        <v>8</v>
      </c>
      <c r="CO130">
        <f t="shared" si="634"/>
        <v>8</v>
      </c>
      <c r="CP130">
        <f t="shared" si="634"/>
        <v>8</v>
      </c>
      <c r="CQ130">
        <f t="shared" si="634"/>
        <v>8</v>
      </c>
      <c r="CR130">
        <f t="shared" si="634"/>
        <v>8</v>
      </c>
      <c r="CS130">
        <f t="shared" si="634"/>
        <v>8</v>
      </c>
      <c r="CT130">
        <f t="shared" si="634"/>
        <v>8</v>
      </c>
      <c r="CU130">
        <f t="shared" si="648"/>
        <v>8</v>
      </c>
      <c r="CV130">
        <f t="shared" si="649"/>
        <v>0</v>
      </c>
      <c r="CW130">
        <f t="shared" si="635"/>
        <v>0</v>
      </c>
      <c r="CX130">
        <f t="shared" si="636"/>
        <v>0</v>
      </c>
      <c r="CY130">
        <f t="shared" si="637"/>
        <v>0</v>
      </c>
      <c r="CZ130">
        <f t="shared" si="638"/>
        <v>0</v>
      </c>
      <c r="DA130">
        <f t="shared" si="639"/>
        <v>0</v>
      </c>
      <c r="DB130">
        <f t="shared" si="640"/>
        <v>0</v>
      </c>
      <c r="DC130">
        <f t="shared" si="641"/>
        <v>0</v>
      </c>
      <c r="DD130">
        <f t="shared" si="642"/>
        <v>0</v>
      </c>
      <c r="DE130">
        <f t="shared" si="643"/>
        <v>0</v>
      </c>
      <c r="DF130" t="str">
        <f t="shared" si="644"/>
        <v/>
      </c>
      <c r="DG130" t="str">
        <f t="shared" si="644"/>
        <v/>
      </c>
      <c r="DH130" t="str">
        <f t="shared" si="644"/>
        <v/>
      </c>
      <c r="DI130" t="str">
        <f t="shared" si="644"/>
        <v/>
      </c>
      <c r="DJ130" t="str">
        <f t="shared" si="644"/>
        <v/>
      </c>
      <c r="DK130" t="str">
        <f t="shared" si="644"/>
        <v/>
      </c>
      <c r="DL130" t="str">
        <f t="shared" si="644"/>
        <v/>
      </c>
      <c r="DM130" t="str">
        <f t="shared" si="644"/>
        <v/>
      </c>
      <c r="DN130" t="str">
        <f t="shared" si="644"/>
        <v/>
      </c>
      <c r="DO130" t="str">
        <f t="shared" si="644"/>
        <v/>
      </c>
    </row>
    <row r="131" spans="22:119" x14ac:dyDescent="0.25">
      <c r="V131" s="71"/>
      <c r="AG131" s="75">
        <f>+AG127*V120</f>
        <v>530604</v>
      </c>
      <c r="AJ131" s="67" t="e">
        <f t="shared" ref="AJ131:AS131" si="651">ROUND(AJ125*$AG131,0)</f>
        <v>#DIV/0!</v>
      </c>
      <c r="AK131" s="67" t="e">
        <f t="shared" si="651"/>
        <v>#DIV/0!</v>
      </c>
      <c r="AL131" s="67" t="e">
        <f t="shared" si="651"/>
        <v>#DIV/0!</v>
      </c>
      <c r="AM131" s="67" t="e">
        <f t="shared" si="651"/>
        <v>#DIV/0!</v>
      </c>
      <c r="AN131" s="67" t="e">
        <f t="shared" si="651"/>
        <v>#DIV/0!</v>
      </c>
      <c r="AO131" s="67" t="e">
        <f t="shared" si="651"/>
        <v>#DIV/0!</v>
      </c>
      <c r="AP131" s="67" t="e">
        <f t="shared" si="651"/>
        <v>#DIV/0!</v>
      </c>
      <c r="AQ131" s="67" t="e">
        <f t="shared" si="651"/>
        <v>#DIV/0!</v>
      </c>
      <c r="AR131" s="67" t="e">
        <f t="shared" si="651"/>
        <v>#DIV/0!</v>
      </c>
      <c r="AS131" s="67" t="e">
        <f t="shared" si="651"/>
        <v>#DIV/0!</v>
      </c>
      <c r="AT131" s="67" t="e">
        <f t="shared" si="646"/>
        <v>#DIV/0!</v>
      </c>
      <c r="AU131" s="72"/>
      <c r="CK131">
        <f t="shared" si="647"/>
        <v>11</v>
      </c>
      <c r="CL131">
        <f t="shared" si="634"/>
        <v>11</v>
      </c>
      <c r="CM131">
        <f t="shared" si="634"/>
        <v>11</v>
      </c>
      <c r="CN131">
        <f t="shared" si="634"/>
        <v>11</v>
      </c>
      <c r="CO131">
        <f t="shared" si="634"/>
        <v>11</v>
      </c>
      <c r="CP131">
        <f t="shared" si="634"/>
        <v>11</v>
      </c>
      <c r="CQ131">
        <f t="shared" si="634"/>
        <v>11</v>
      </c>
      <c r="CR131">
        <f t="shared" si="634"/>
        <v>11</v>
      </c>
      <c r="CS131">
        <f t="shared" si="634"/>
        <v>11</v>
      </c>
      <c r="CT131">
        <f t="shared" si="634"/>
        <v>11</v>
      </c>
      <c r="CU131">
        <f t="shared" si="648"/>
        <v>11</v>
      </c>
      <c r="CV131">
        <f t="shared" si="649"/>
        <v>0</v>
      </c>
      <c r="CW131">
        <f t="shared" si="635"/>
        <v>0</v>
      </c>
      <c r="CX131">
        <f t="shared" si="636"/>
        <v>0</v>
      </c>
      <c r="CY131">
        <f t="shared" si="637"/>
        <v>0</v>
      </c>
      <c r="CZ131">
        <f t="shared" si="638"/>
        <v>0</v>
      </c>
      <c r="DA131">
        <f t="shared" si="639"/>
        <v>0</v>
      </c>
      <c r="DB131">
        <f t="shared" si="640"/>
        <v>0</v>
      </c>
      <c r="DC131">
        <f t="shared" si="641"/>
        <v>0</v>
      </c>
      <c r="DD131">
        <f t="shared" si="642"/>
        <v>0</v>
      </c>
      <c r="DE131">
        <f t="shared" si="643"/>
        <v>0</v>
      </c>
      <c r="DF131" t="str">
        <f t="shared" si="644"/>
        <v/>
      </c>
      <c r="DG131" t="str">
        <f t="shared" si="644"/>
        <v/>
      </c>
      <c r="DH131" t="str">
        <f t="shared" si="644"/>
        <v/>
      </c>
      <c r="DI131" t="str">
        <f t="shared" si="644"/>
        <v/>
      </c>
      <c r="DJ131" t="str">
        <f t="shared" si="644"/>
        <v/>
      </c>
      <c r="DK131" t="str">
        <f t="shared" si="644"/>
        <v/>
      </c>
      <c r="DL131" t="str">
        <f t="shared" si="644"/>
        <v/>
      </c>
      <c r="DM131" t="str">
        <f t="shared" si="644"/>
        <v/>
      </c>
      <c r="DN131" t="str">
        <f t="shared" si="644"/>
        <v/>
      </c>
      <c r="DO131" t="str">
        <f t="shared" si="644"/>
        <v/>
      </c>
    </row>
    <row r="132" spans="22:119" x14ac:dyDescent="0.25">
      <c r="V132" s="71"/>
      <c r="AJ132" s="67" t="e">
        <f>SUM(AJ128:AJ131)</f>
        <v>#DIV/0!</v>
      </c>
      <c r="AK132" s="67" t="e">
        <f t="shared" ref="AK132" si="652">SUM(AK128:AK131)</f>
        <v>#DIV/0!</v>
      </c>
      <c r="AL132" s="67" t="e">
        <f t="shared" ref="AL132" si="653">SUM(AL128:AL131)</f>
        <v>#DIV/0!</v>
      </c>
      <c r="AM132" s="67" t="e">
        <f t="shared" ref="AM132" si="654">SUM(AM128:AM131)</f>
        <v>#DIV/0!</v>
      </c>
      <c r="AN132" s="67" t="e">
        <f t="shared" ref="AN132" si="655">SUM(AN128:AN131)</f>
        <v>#DIV/0!</v>
      </c>
      <c r="AO132" s="67" t="e">
        <f t="shared" ref="AO132" si="656">SUM(AO128:AO131)</f>
        <v>#DIV/0!</v>
      </c>
      <c r="AP132" s="67" t="e">
        <f t="shared" ref="AP132" si="657">SUM(AP128:AP131)</f>
        <v>#DIV/0!</v>
      </c>
      <c r="AQ132" s="67" t="e">
        <f t="shared" ref="AQ132" si="658">SUM(AQ128:AQ131)</f>
        <v>#DIV/0!</v>
      </c>
      <c r="AR132" s="67" t="e">
        <f t="shared" ref="AR132" si="659">SUM(AR128:AR131)</f>
        <v>#DIV/0!</v>
      </c>
      <c r="AS132" s="67" t="e">
        <f t="shared" ref="AS132" si="660">SUM(AS128:AS131)</f>
        <v>#DIV/0!</v>
      </c>
      <c r="AT132" s="67" t="e">
        <f t="shared" si="646"/>
        <v>#DIV/0!</v>
      </c>
      <c r="AU132" s="72"/>
      <c r="CK132">
        <f t="shared" si="647"/>
        <v>7</v>
      </c>
      <c r="CL132">
        <f t="shared" si="634"/>
        <v>7</v>
      </c>
      <c r="CM132">
        <f t="shared" si="634"/>
        <v>7</v>
      </c>
      <c r="CN132">
        <f t="shared" si="634"/>
        <v>7</v>
      </c>
      <c r="CO132">
        <f t="shared" si="634"/>
        <v>7</v>
      </c>
      <c r="CP132">
        <f t="shared" si="634"/>
        <v>7</v>
      </c>
      <c r="CQ132">
        <f t="shared" si="634"/>
        <v>7</v>
      </c>
      <c r="CR132">
        <f t="shared" si="634"/>
        <v>7</v>
      </c>
      <c r="CS132">
        <f t="shared" si="634"/>
        <v>7</v>
      </c>
      <c r="CT132">
        <f t="shared" si="634"/>
        <v>7</v>
      </c>
      <c r="CU132">
        <f t="shared" si="648"/>
        <v>7</v>
      </c>
      <c r="CV132">
        <f t="shared" si="649"/>
        <v>0</v>
      </c>
      <c r="CW132">
        <f t="shared" si="635"/>
        <v>0</v>
      </c>
      <c r="CX132">
        <f t="shared" si="636"/>
        <v>0</v>
      </c>
      <c r="CY132">
        <f t="shared" si="637"/>
        <v>0</v>
      </c>
      <c r="CZ132">
        <f t="shared" si="638"/>
        <v>0</v>
      </c>
      <c r="DA132">
        <f t="shared" si="639"/>
        <v>0</v>
      </c>
      <c r="DB132">
        <f t="shared" si="640"/>
        <v>0</v>
      </c>
      <c r="DC132">
        <f t="shared" si="641"/>
        <v>0</v>
      </c>
      <c r="DD132">
        <f t="shared" si="642"/>
        <v>0</v>
      </c>
      <c r="DE132">
        <f t="shared" si="643"/>
        <v>0</v>
      </c>
      <c r="DF132" t="str">
        <f t="shared" si="644"/>
        <v/>
      </c>
      <c r="DG132" t="str">
        <f t="shared" si="644"/>
        <v/>
      </c>
      <c r="DH132" t="str">
        <f t="shared" si="644"/>
        <v/>
      </c>
      <c r="DI132" t="str">
        <f t="shared" si="644"/>
        <v/>
      </c>
      <c r="DJ132" t="str">
        <f t="shared" si="644"/>
        <v/>
      </c>
      <c r="DK132" t="str">
        <f t="shared" si="644"/>
        <v/>
      </c>
      <c r="DL132" t="str">
        <f t="shared" si="644"/>
        <v/>
      </c>
      <c r="DM132" t="str">
        <f t="shared" si="644"/>
        <v/>
      </c>
      <c r="DN132" t="str">
        <f t="shared" si="644"/>
        <v/>
      </c>
      <c r="DO132" t="str">
        <f t="shared" si="644"/>
        <v/>
      </c>
    </row>
    <row r="133" spans="22:119" x14ac:dyDescent="0.25">
      <c r="V133" s="71"/>
      <c r="AI133" t="s">
        <v>80</v>
      </c>
      <c r="AJ133" s="83" t="e">
        <f>+AJ132/$AT132</f>
        <v>#DIV/0!</v>
      </c>
      <c r="AK133" s="83" t="e">
        <f t="shared" ref="AK133" si="661">+AK132/$AT132</f>
        <v>#DIV/0!</v>
      </c>
      <c r="AL133" s="83" t="e">
        <f t="shared" ref="AL133" si="662">+AL132/$AT132</f>
        <v>#DIV/0!</v>
      </c>
      <c r="AM133" s="83" t="e">
        <f t="shared" ref="AM133" si="663">+AM132/$AT132</f>
        <v>#DIV/0!</v>
      </c>
      <c r="AN133" s="83" t="e">
        <f t="shared" ref="AN133" si="664">+AN132/$AT132</f>
        <v>#DIV/0!</v>
      </c>
      <c r="AO133" s="83" t="e">
        <f t="shared" ref="AO133" si="665">+AO132/$AT132</f>
        <v>#DIV/0!</v>
      </c>
      <c r="AP133" s="83" t="e">
        <f t="shared" ref="AP133" si="666">+AP132/$AT132</f>
        <v>#DIV/0!</v>
      </c>
      <c r="AQ133" s="83" t="e">
        <f t="shared" ref="AQ133" si="667">+AQ132/$AT132</f>
        <v>#DIV/0!</v>
      </c>
      <c r="AR133" s="83" t="e">
        <f t="shared" ref="AR133" si="668">+AR132/$AT132</f>
        <v>#DIV/0!</v>
      </c>
      <c r="AS133" s="83" t="e">
        <f t="shared" ref="AS133" si="669">+AS132/$AT132</f>
        <v>#DIV/0!</v>
      </c>
      <c r="AT133" s="83" t="e">
        <f>+AT132/$AT132</f>
        <v>#DIV/0!</v>
      </c>
      <c r="AU133" s="72"/>
      <c r="CK133">
        <f t="shared" si="647"/>
        <v>5</v>
      </c>
      <c r="CL133">
        <f t="shared" si="634"/>
        <v>5</v>
      </c>
      <c r="CM133">
        <f t="shared" si="634"/>
        <v>5</v>
      </c>
      <c r="CN133">
        <f t="shared" si="634"/>
        <v>5</v>
      </c>
      <c r="CO133">
        <f t="shared" si="634"/>
        <v>5</v>
      </c>
      <c r="CP133">
        <f t="shared" si="634"/>
        <v>5</v>
      </c>
      <c r="CQ133">
        <f t="shared" si="634"/>
        <v>5</v>
      </c>
      <c r="CR133">
        <f t="shared" si="634"/>
        <v>5</v>
      </c>
      <c r="CS133">
        <f t="shared" si="634"/>
        <v>5</v>
      </c>
      <c r="CT133">
        <f t="shared" si="634"/>
        <v>5</v>
      </c>
      <c r="CU133">
        <f t="shared" si="648"/>
        <v>5</v>
      </c>
      <c r="CV133">
        <f t="shared" si="649"/>
        <v>0</v>
      </c>
      <c r="CW133">
        <f t="shared" si="635"/>
        <v>0</v>
      </c>
      <c r="CX133">
        <f t="shared" si="636"/>
        <v>0</v>
      </c>
      <c r="CY133">
        <f t="shared" si="637"/>
        <v>0</v>
      </c>
      <c r="CZ133">
        <f t="shared" si="638"/>
        <v>0</v>
      </c>
      <c r="DA133">
        <f t="shared" si="639"/>
        <v>0</v>
      </c>
      <c r="DB133">
        <f t="shared" si="640"/>
        <v>0</v>
      </c>
      <c r="DC133">
        <f t="shared" si="641"/>
        <v>0</v>
      </c>
      <c r="DD133">
        <f t="shared" si="642"/>
        <v>0</v>
      </c>
      <c r="DE133">
        <f t="shared" si="643"/>
        <v>0</v>
      </c>
      <c r="DF133" t="str">
        <f t="shared" si="644"/>
        <v/>
      </c>
      <c r="DG133" t="str">
        <f t="shared" si="644"/>
        <v/>
      </c>
      <c r="DH133" t="str">
        <f t="shared" si="644"/>
        <v/>
      </c>
      <c r="DI133" t="str">
        <f t="shared" si="644"/>
        <v/>
      </c>
      <c r="DJ133" t="str">
        <f t="shared" si="644"/>
        <v/>
      </c>
      <c r="DK133" t="str">
        <f t="shared" si="644"/>
        <v/>
      </c>
      <c r="DL133" t="str">
        <f t="shared" si="644"/>
        <v/>
      </c>
      <c r="DM133" t="str">
        <f t="shared" si="644"/>
        <v/>
      </c>
      <c r="DN133" t="str">
        <f t="shared" si="644"/>
        <v/>
      </c>
      <c r="DO133" t="str">
        <f t="shared" si="644"/>
        <v/>
      </c>
    </row>
    <row r="134" spans="22:119" x14ac:dyDescent="0.25">
      <c r="V134" s="71"/>
      <c r="AI134" t="s">
        <v>64</v>
      </c>
      <c r="AJ134" s="9">
        <f>+E35+$AH$38</f>
        <v>20</v>
      </c>
      <c r="AK134" s="9">
        <f t="shared" ref="AK134:AS134" si="670">+F35+$AH$38</f>
        <v>20</v>
      </c>
      <c r="AL134" s="9">
        <f t="shared" si="670"/>
        <v>20</v>
      </c>
      <c r="AM134" s="9">
        <f t="shared" si="670"/>
        <v>20</v>
      </c>
      <c r="AN134" s="9">
        <f t="shared" si="670"/>
        <v>20</v>
      </c>
      <c r="AO134" s="9">
        <f t="shared" si="670"/>
        <v>20</v>
      </c>
      <c r="AP134" s="9">
        <f t="shared" si="670"/>
        <v>20</v>
      </c>
      <c r="AQ134" s="9">
        <f t="shared" si="670"/>
        <v>20</v>
      </c>
      <c r="AR134" s="9">
        <f t="shared" si="670"/>
        <v>20</v>
      </c>
      <c r="AS134" s="9">
        <f t="shared" si="670"/>
        <v>20</v>
      </c>
      <c r="AU134" s="72"/>
    </row>
    <row r="135" spans="22:119" x14ac:dyDescent="0.25">
      <c r="V135" s="71"/>
      <c r="AU135" s="72"/>
    </row>
    <row r="136" spans="22:119" x14ac:dyDescent="0.25">
      <c r="V136" s="71"/>
      <c r="AI136" t="s">
        <v>66</v>
      </c>
      <c r="AJ136" s="75" t="e">
        <f>+AJ132*AJ134</f>
        <v>#DIV/0!</v>
      </c>
      <c r="AK136" s="75" t="e">
        <f t="shared" ref="AK136:AS136" si="671">+AK132*AK134</f>
        <v>#DIV/0!</v>
      </c>
      <c r="AL136" s="75" t="e">
        <f t="shared" si="671"/>
        <v>#DIV/0!</v>
      </c>
      <c r="AM136" s="75" t="e">
        <f t="shared" si="671"/>
        <v>#DIV/0!</v>
      </c>
      <c r="AN136" s="75" t="e">
        <f t="shared" si="671"/>
        <v>#DIV/0!</v>
      </c>
      <c r="AO136" s="75" t="e">
        <f t="shared" si="671"/>
        <v>#DIV/0!</v>
      </c>
      <c r="AP136" s="75" t="e">
        <f t="shared" si="671"/>
        <v>#DIV/0!</v>
      </c>
      <c r="AQ136" s="75" t="e">
        <f t="shared" si="671"/>
        <v>#DIV/0!</v>
      </c>
      <c r="AR136" s="75" t="e">
        <f t="shared" si="671"/>
        <v>#DIV/0!</v>
      </c>
      <c r="AS136" s="75" t="e">
        <f t="shared" si="671"/>
        <v>#DIV/0!</v>
      </c>
      <c r="AU136" s="72"/>
      <c r="CK136">
        <v>1</v>
      </c>
      <c r="CL136">
        <v>2</v>
      </c>
      <c r="CM136">
        <v>3</v>
      </c>
      <c r="CN136">
        <v>4</v>
      </c>
      <c r="CO136">
        <v>5</v>
      </c>
      <c r="CP136">
        <v>6</v>
      </c>
      <c r="CQ136">
        <v>7</v>
      </c>
      <c r="CR136">
        <v>8</v>
      </c>
      <c r="CS136">
        <v>9</v>
      </c>
      <c r="CT136">
        <v>10</v>
      </c>
      <c r="CV136">
        <v>1</v>
      </c>
      <c r="CW136">
        <v>2</v>
      </c>
      <c r="CX136">
        <v>3</v>
      </c>
      <c r="CY136">
        <v>4</v>
      </c>
      <c r="CZ136">
        <v>5</v>
      </c>
      <c r="DA136">
        <v>6</v>
      </c>
      <c r="DB136">
        <v>7</v>
      </c>
      <c r="DC136">
        <v>8</v>
      </c>
      <c r="DD136">
        <v>9</v>
      </c>
      <c r="DE136">
        <v>10</v>
      </c>
      <c r="DF136">
        <v>1</v>
      </c>
      <c r="DG136">
        <v>2</v>
      </c>
      <c r="DH136">
        <v>3</v>
      </c>
      <c r="DI136">
        <v>4</v>
      </c>
      <c r="DJ136">
        <v>5</v>
      </c>
      <c r="DK136">
        <v>6</v>
      </c>
      <c r="DL136">
        <v>7</v>
      </c>
      <c r="DM136">
        <v>8</v>
      </c>
      <c r="DN136">
        <v>9</v>
      </c>
      <c r="DO136">
        <v>10</v>
      </c>
    </row>
    <row r="137" spans="22:119" x14ac:dyDescent="0.25">
      <c r="V137" s="71"/>
      <c r="AU137" s="72"/>
      <c r="CK137">
        <f>ABS(CA45-$BV17)+1</f>
        <v>10</v>
      </c>
      <c r="CL137">
        <f t="shared" ref="CL137:CT142" si="672">ABS(CB45-$BV17)+1</f>
        <v>10</v>
      </c>
      <c r="CM137">
        <f t="shared" si="672"/>
        <v>10</v>
      </c>
      <c r="CN137">
        <f t="shared" si="672"/>
        <v>10</v>
      </c>
      <c r="CO137">
        <f t="shared" si="672"/>
        <v>10</v>
      </c>
      <c r="CP137">
        <f t="shared" si="672"/>
        <v>10</v>
      </c>
      <c r="CQ137">
        <f t="shared" si="672"/>
        <v>10</v>
      </c>
      <c r="CR137">
        <f t="shared" si="672"/>
        <v>10</v>
      </c>
      <c r="CS137">
        <f t="shared" si="672"/>
        <v>10</v>
      </c>
      <c r="CT137">
        <f t="shared" si="672"/>
        <v>10</v>
      </c>
      <c r="CU137">
        <f>AVERAGE(CK137:CT137)</f>
        <v>10</v>
      </c>
      <c r="CV137">
        <f>+CK137-$CU137</f>
        <v>0</v>
      </c>
      <c r="CW137">
        <f t="shared" ref="CW137:CW142" si="673">+CL137-$CU137</f>
        <v>0</v>
      </c>
      <c r="CX137">
        <f t="shared" ref="CX137:CX142" si="674">+CM137-$CU137</f>
        <v>0</v>
      </c>
      <c r="CY137">
        <f t="shared" ref="CY137:CY142" si="675">+CN137-$CU137</f>
        <v>0</v>
      </c>
      <c r="CZ137">
        <f t="shared" ref="CZ137:CZ142" si="676">+CO137-$CU137</f>
        <v>0</v>
      </c>
      <c r="DA137">
        <f t="shared" ref="DA137:DA142" si="677">+CP137-$CU137</f>
        <v>0</v>
      </c>
      <c r="DB137">
        <f t="shared" ref="DB137:DB142" si="678">+CQ137-$CU137</f>
        <v>0</v>
      </c>
      <c r="DC137">
        <f t="shared" ref="DC137:DC142" si="679">+CR137-$CU137</f>
        <v>0</v>
      </c>
      <c r="DD137">
        <f t="shared" ref="DD137:DD142" si="680">+CS137-$CU137</f>
        <v>0</v>
      </c>
      <c r="DE137">
        <f t="shared" ref="DE137:DE142" si="681">+CT137-$CU137</f>
        <v>0</v>
      </c>
      <c r="DF137" t="str">
        <f t="shared" ref="DF137:DO142" si="682">IF(DF$15=1,LOOKUP(CK137,swotrev),"")</f>
        <v/>
      </c>
      <c r="DG137" t="str">
        <f t="shared" si="682"/>
        <v/>
      </c>
      <c r="DH137" t="str">
        <f t="shared" si="682"/>
        <v/>
      </c>
      <c r="DI137" t="str">
        <f t="shared" si="682"/>
        <v/>
      </c>
      <c r="DJ137" t="str">
        <f t="shared" si="682"/>
        <v/>
      </c>
      <c r="DK137" t="str">
        <f t="shared" si="682"/>
        <v/>
      </c>
      <c r="DL137" t="str">
        <f t="shared" si="682"/>
        <v/>
      </c>
      <c r="DM137" t="str">
        <f t="shared" si="682"/>
        <v/>
      </c>
      <c r="DN137" t="str">
        <f t="shared" si="682"/>
        <v/>
      </c>
      <c r="DO137" t="str">
        <f t="shared" si="682"/>
        <v/>
      </c>
    </row>
    <row r="138" spans="22:119" x14ac:dyDescent="0.25">
      <c r="V138" s="71"/>
      <c r="AI138" t="s">
        <v>67</v>
      </c>
      <c r="AJ138" s="4">
        <f>SUM(E30:E34)*$AH42</f>
        <v>0</v>
      </c>
      <c r="AK138" s="4">
        <f t="shared" ref="AK138:AS138" si="683">SUM(F30:F34)*$AH42</f>
        <v>0</v>
      </c>
      <c r="AL138" s="4">
        <f t="shared" si="683"/>
        <v>0</v>
      </c>
      <c r="AM138" s="4">
        <f t="shared" si="683"/>
        <v>0</v>
      </c>
      <c r="AN138" s="4">
        <f t="shared" si="683"/>
        <v>0</v>
      </c>
      <c r="AO138" s="4">
        <f t="shared" si="683"/>
        <v>0</v>
      </c>
      <c r="AP138" s="4">
        <f t="shared" si="683"/>
        <v>0</v>
      </c>
      <c r="AQ138" s="4">
        <f t="shared" si="683"/>
        <v>0</v>
      </c>
      <c r="AR138" s="4">
        <f t="shared" si="683"/>
        <v>0</v>
      </c>
      <c r="AS138" s="4">
        <f t="shared" si="683"/>
        <v>0</v>
      </c>
      <c r="AU138" s="72"/>
      <c r="CK138">
        <f t="shared" ref="CK138:CK142" si="684">ABS(CA46-$BV18)+1</f>
        <v>4</v>
      </c>
      <c r="CL138">
        <f t="shared" si="672"/>
        <v>4</v>
      </c>
      <c r="CM138">
        <f t="shared" si="672"/>
        <v>4</v>
      </c>
      <c r="CN138">
        <f t="shared" si="672"/>
        <v>4</v>
      </c>
      <c r="CO138">
        <f t="shared" si="672"/>
        <v>4</v>
      </c>
      <c r="CP138">
        <f t="shared" si="672"/>
        <v>4</v>
      </c>
      <c r="CQ138">
        <f t="shared" si="672"/>
        <v>4</v>
      </c>
      <c r="CR138">
        <f t="shared" si="672"/>
        <v>4</v>
      </c>
      <c r="CS138">
        <f t="shared" si="672"/>
        <v>4</v>
      </c>
      <c r="CT138">
        <f t="shared" si="672"/>
        <v>4</v>
      </c>
      <c r="CU138">
        <f t="shared" ref="CU138:CU142" si="685">AVERAGE(CK138:CT138)</f>
        <v>4</v>
      </c>
      <c r="CV138">
        <f t="shared" ref="CV138:CV142" si="686">+CK138-$CU138</f>
        <v>0</v>
      </c>
      <c r="CW138">
        <f t="shared" si="673"/>
        <v>0</v>
      </c>
      <c r="CX138">
        <f t="shared" si="674"/>
        <v>0</v>
      </c>
      <c r="CY138">
        <f t="shared" si="675"/>
        <v>0</v>
      </c>
      <c r="CZ138">
        <f t="shared" si="676"/>
        <v>0</v>
      </c>
      <c r="DA138">
        <f t="shared" si="677"/>
        <v>0</v>
      </c>
      <c r="DB138">
        <f t="shared" si="678"/>
        <v>0</v>
      </c>
      <c r="DC138">
        <f t="shared" si="679"/>
        <v>0</v>
      </c>
      <c r="DD138">
        <f t="shared" si="680"/>
        <v>0</v>
      </c>
      <c r="DE138">
        <f t="shared" si="681"/>
        <v>0</v>
      </c>
      <c r="DF138" t="str">
        <f t="shared" si="682"/>
        <v/>
      </c>
      <c r="DG138" t="str">
        <f t="shared" si="682"/>
        <v/>
      </c>
      <c r="DH138" t="str">
        <f t="shared" si="682"/>
        <v/>
      </c>
      <c r="DI138" t="str">
        <f t="shared" si="682"/>
        <v/>
      </c>
      <c r="DJ138" t="str">
        <f t="shared" si="682"/>
        <v/>
      </c>
      <c r="DK138" t="str">
        <f t="shared" si="682"/>
        <v/>
      </c>
      <c r="DL138" t="str">
        <f t="shared" si="682"/>
        <v/>
      </c>
      <c r="DM138" t="str">
        <f t="shared" si="682"/>
        <v/>
      </c>
      <c r="DN138" t="str">
        <f t="shared" si="682"/>
        <v/>
      </c>
      <c r="DO138" t="str">
        <f t="shared" si="682"/>
        <v/>
      </c>
    </row>
    <row r="139" spans="22:119" x14ac:dyDescent="0.25">
      <c r="V139" s="71"/>
      <c r="AJ139" s="76">
        <f>+AJ138/5</f>
        <v>0</v>
      </c>
      <c r="AK139" s="76">
        <f t="shared" ref="AK139" si="687">+AK138/5</f>
        <v>0</v>
      </c>
      <c r="AL139" s="76">
        <f t="shared" ref="AL139" si="688">+AL138/5</f>
        <v>0</v>
      </c>
      <c r="AM139" s="76">
        <f t="shared" ref="AM139" si="689">+AM138/5</f>
        <v>0</v>
      </c>
      <c r="AN139" s="76">
        <f t="shared" ref="AN139" si="690">+AN138/5</f>
        <v>0</v>
      </c>
      <c r="AO139" s="76">
        <f t="shared" ref="AO139" si="691">+AO138/5</f>
        <v>0</v>
      </c>
      <c r="AP139" s="76">
        <f t="shared" ref="AP139" si="692">+AP138/5</f>
        <v>0</v>
      </c>
      <c r="AQ139" s="76">
        <f t="shared" ref="AQ139" si="693">+AQ138/5</f>
        <v>0</v>
      </c>
      <c r="AR139" s="76">
        <f t="shared" ref="AR139" si="694">+AR138/5</f>
        <v>0</v>
      </c>
      <c r="AS139" s="76">
        <f t="shared" ref="AS139" si="695">+AS138/5</f>
        <v>0</v>
      </c>
      <c r="AU139" s="72"/>
      <c r="CK139">
        <f t="shared" si="684"/>
        <v>4</v>
      </c>
      <c r="CL139">
        <f t="shared" si="672"/>
        <v>4</v>
      </c>
      <c r="CM139">
        <f t="shared" si="672"/>
        <v>4</v>
      </c>
      <c r="CN139">
        <f t="shared" si="672"/>
        <v>4</v>
      </c>
      <c r="CO139">
        <f t="shared" si="672"/>
        <v>4</v>
      </c>
      <c r="CP139">
        <f t="shared" si="672"/>
        <v>4</v>
      </c>
      <c r="CQ139">
        <f t="shared" si="672"/>
        <v>4</v>
      </c>
      <c r="CR139">
        <f t="shared" si="672"/>
        <v>4</v>
      </c>
      <c r="CS139">
        <f t="shared" si="672"/>
        <v>4</v>
      </c>
      <c r="CT139">
        <f t="shared" si="672"/>
        <v>4</v>
      </c>
      <c r="CU139">
        <f t="shared" si="685"/>
        <v>4</v>
      </c>
      <c r="CV139">
        <f t="shared" si="686"/>
        <v>0</v>
      </c>
      <c r="CW139">
        <f t="shared" si="673"/>
        <v>0</v>
      </c>
      <c r="CX139">
        <f t="shared" si="674"/>
        <v>0</v>
      </c>
      <c r="CY139">
        <f t="shared" si="675"/>
        <v>0</v>
      </c>
      <c r="CZ139">
        <f t="shared" si="676"/>
        <v>0</v>
      </c>
      <c r="DA139">
        <f t="shared" si="677"/>
        <v>0</v>
      </c>
      <c r="DB139">
        <f t="shared" si="678"/>
        <v>0</v>
      </c>
      <c r="DC139">
        <f t="shared" si="679"/>
        <v>0</v>
      </c>
      <c r="DD139">
        <f t="shared" si="680"/>
        <v>0</v>
      </c>
      <c r="DE139">
        <f t="shared" si="681"/>
        <v>0</v>
      </c>
      <c r="DF139" t="str">
        <f t="shared" si="682"/>
        <v/>
      </c>
      <c r="DG139" t="str">
        <f t="shared" si="682"/>
        <v/>
      </c>
      <c r="DH139" t="str">
        <f t="shared" si="682"/>
        <v/>
      </c>
      <c r="DI139" t="str">
        <f t="shared" si="682"/>
        <v/>
      </c>
      <c r="DJ139" t="str">
        <f t="shared" si="682"/>
        <v/>
      </c>
      <c r="DK139" t="str">
        <f t="shared" si="682"/>
        <v/>
      </c>
      <c r="DL139" t="str">
        <f t="shared" si="682"/>
        <v/>
      </c>
      <c r="DM139" t="str">
        <f t="shared" si="682"/>
        <v/>
      </c>
      <c r="DN139" t="str">
        <f t="shared" si="682"/>
        <v/>
      </c>
      <c r="DO139" t="str">
        <f t="shared" si="682"/>
        <v/>
      </c>
    </row>
    <row r="140" spans="22:119" x14ac:dyDescent="0.25">
      <c r="V140" s="71"/>
      <c r="AI140" t="s">
        <v>68</v>
      </c>
      <c r="AJ140" s="76">
        <f>+AJ134-AJ139</f>
        <v>20</v>
      </c>
      <c r="AK140" s="76">
        <f t="shared" ref="AK140" si="696">+AK134-AK139</f>
        <v>20</v>
      </c>
      <c r="AL140" s="76">
        <f t="shared" ref="AL140" si="697">+AL134-AL139</f>
        <v>20</v>
      </c>
      <c r="AM140" s="76">
        <f t="shared" ref="AM140" si="698">+AM134-AM139</f>
        <v>20</v>
      </c>
      <c r="AN140" s="76">
        <f t="shared" ref="AN140" si="699">+AN134-AN139</f>
        <v>20</v>
      </c>
      <c r="AO140" s="76">
        <f t="shared" ref="AO140" si="700">+AO134-AO139</f>
        <v>20</v>
      </c>
      <c r="AP140" s="76">
        <f t="shared" ref="AP140" si="701">+AP134-AP139</f>
        <v>20</v>
      </c>
      <c r="AQ140" s="76">
        <f t="shared" ref="AQ140" si="702">+AQ134-AQ139</f>
        <v>20</v>
      </c>
      <c r="AR140" s="76">
        <f t="shared" ref="AR140" si="703">+AR134-AR139</f>
        <v>20</v>
      </c>
      <c r="AS140" s="76">
        <f t="shared" ref="AS140" si="704">+AS134-AS139</f>
        <v>20</v>
      </c>
      <c r="AU140" s="72"/>
      <c r="CK140">
        <f t="shared" si="684"/>
        <v>9</v>
      </c>
      <c r="CL140">
        <f t="shared" si="672"/>
        <v>9</v>
      </c>
      <c r="CM140">
        <f t="shared" si="672"/>
        <v>9</v>
      </c>
      <c r="CN140">
        <f t="shared" si="672"/>
        <v>9</v>
      </c>
      <c r="CO140">
        <f t="shared" si="672"/>
        <v>9</v>
      </c>
      <c r="CP140">
        <f t="shared" si="672"/>
        <v>9</v>
      </c>
      <c r="CQ140">
        <f t="shared" si="672"/>
        <v>9</v>
      </c>
      <c r="CR140">
        <f t="shared" si="672"/>
        <v>9</v>
      </c>
      <c r="CS140">
        <f t="shared" si="672"/>
        <v>9</v>
      </c>
      <c r="CT140">
        <f t="shared" si="672"/>
        <v>9</v>
      </c>
      <c r="CU140">
        <f t="shared" si="685"/>
        <v>9</v>
      </c>
      <c r="CV140">
        <f t="shared" si="686"/>
        <v>0</v>
      </c>
      <c r="CW140">
        <f t="shared" si="673"/>
        <v>0</v>
      </c>
      <c r="CX140">
        <f t="shared" si="674"/>
        <v>0</v>
      </c>
      <c r="CY140">
        <f t="shared" si="675"/>
        <v>0</v>
      </c>
      <c r="CZ140">
        <f t="shared" si="676"/>
        <v>0</v>
      </c>
      <c r="DA140">
        <f t="shared" si="677"/>
        <v>0</v>
      </c>
      <c r="DB140">
        <f t="shared" si="678"/>
        <v>0</v>
      </c>
      <c r="DC140">
        <f t="shared" si="679"/>
        <v>0</v>
      </c>
      <c r="DD140">
        <f t="shared" si="680"/>
        <v>0</v>
      </c>
      <c r="DE140">
        <f t="shared" si="681"/>
        <v>0</v>
      </c>
      <c r="DF140" t="str">
        <f t="shared" si="682"/>
        <v/>
      </c>
      <c r="DG140" t="str">
        <f t="shared" si="682"/>
        <v/>
      </c>
      <c r="DH140" t="str">
        <f t="shared" si="682"/>
        <v/>
      </c>
      <c r="DI140" t="str">
        <f t="shared" si="682"/>
        <v/>
      </c>
      <c r="DJ140" t="str">
        <f t="shared" si="682"/>
        <v/>
      </c>
      <c r="DK140" t="str">
        <f t="shared" si="682"/>
        <v/>
      </c>
      <c r="DL140" t="str">
        <f t="shared" si="682"/>
        <v/>
      </c>
      <c r="DM140" t="str">
        <f t="shared" si="682"/>
        <v/>
      </c>
      <c r="DN140" t="str">
        <f t="shared" si="682"/>
        <v/>
      </c>
      <c r="DO140" t="str">
        <f t="shared" si="682"/>
        <v/>
      </c>
    </row>
    <row r="141" spans="22:119" x14ac:dyDescent="0.25">
      <c r="V141" s="71"/>
      <c r="AU141" s="72"/>
      <c r="CK141">
        <f t="shared" si="684"/>
        <v>4</v>
      </c>
      <c r="CL141">
        <f t="shared" si="672"/>
        <v>4</v>
      </c>
      <c r="CM141">
        <f t="shared" si="672"/>
        <v>4</v>
      </c>
      <c r="CN141">
        <f t="shared" si="672"/>
        <v>4</v>
      </c>
      <c r="CO141">
        <f t="shared" si="672"/>
        <v>4</v>
      </c>
      <c r="CP141">
        <f t="shared" si="672"/>
        <v>4</v>
      </c>
      <c r="CQ141">
        <f t="shared" si="672"/>
        <v>4</v>
      </c>
      <c r="CR141">
        <f t="shared" si="672"/>
        <v>4</v>
      </c>
      <c r="CS141">
        <f t="shared" si="672"/>
        <v>4</v>
      </c>
      <c r="CT141">
        <f t="shared" si="672"/>
        <v>4</v>
      </c>
      <c r="CU141">
        <f t="shared" si="685"/>
        <v>4</v>
      </c>
      <c r="CV141">
        <f t="shared" si="686"/>
        <v>0</v>
      </c>
      <c r="CW141">
        <f t="shared" si="673"/>
        <v>0</v>
      </c>
      <c r="CX141">
        <f t="shared" si="674"/>
        <v>0</v>
      </c>
      <c r="CY141">
        <f t="shared" si="675"/>
        <v>0</v>
      </c>
      <c r="CZ141">
        <f t="shared" si="676"/>
        <v>0</v>
      </c>
      <c r="DA141">
        <f t="shared" si="677"/>
        <v>0</v>
      </c>
      <c r="DB141">
        <f t="shared" si="678"/>
        <v>0</v>
      </c>
      <c r="DC141">
        <f t="shared" si="679"/>
        <v>0</v>
      </c>
      <c r="DD141">
        <f t="shared" si="680"/>
        <v>0</v>
      </c>
      <c r="DE141">
        <f t="shared" si="681"/>
        <v>0</v>
      </c>
      <c r="DF141" t="str">
        <f t="shared" si="682"/>
        <v/>
      </c>
      <c r="DG141" t="str">
        <f t="shared" si="682"/>
        <v/>
      </c>
      <c r="DH141" t="str">
        <f t="shared" si="682"/>
        <v/>
      </c>
      <c r="DI141" t="str">
        <f t="shared" si="682"/>
        <v/>
      </c>
      <c r="DJ141" t="str">
        <f t="shared" si="682"/>
        <v/>
      </c>
      <c r="DK141" t="str">
        <f t="shared" si="682"/>
        <v/>
      </c>
      <c r="DL141" t="str">
        <f t="shared" si="682"/>
        <v/>
      </c>
      <c r="DM141" t="str">
        <f t="shared" si="682"/>
        <v/>
      </c>
      <c r="DN141" t="str">
        <f t="shared" si="682"/>
        <v/>
      </c>
      <c r="DO141" t="str">
        <f t="shared" si="682"/>
        <v/>
      </c>
    </row>
    <row r="142" spans="22:119" x14ac:dyDescent="0.25">
      <c r="V142" s="71"/>
      <c r="AI142" t="s">
        <v>69</v>
      </c>
      <c r="AJ142" s="67" t="e">
        <f>+AJ140*AJ132</f>
        <v>#DIV/0!</v>
      </c>
      <c r="AK142" s="67" t="e">
        <f t="shared" ref="AK142:AS142" si="705">+AK140*AK132</f>
        <v>#DIV/0!</v>
      </c>
      <c r="AL142" s="67" t="e">
        <f t="shared" si="705"/>
        <v>#DIV/0!</v>
      </c>
      <c r="AM142" s="67" t="e">
        <f t="shared" si="705"/>
        <v>#DIV/0!</v>
      </c>
      <c r="AN142" s="67" t="e">
        <f t="shared" si="705"/>
        <v>#DIV/0!</v>
      </c>
      <c r="AO142" s="67" t="e">
        <f t="shared" si="705"/>
        <v>#DIV/0!</v>
      </c>
      <c r="AP142" s="67" t="e">
        <f t="shared" si="705"/>
        <v>#DIV/0!</v>
      </c>
      <c r="AQ142" s="67" t="e">
        <f t="shared" si="705"/>
        <v>#DIV/0!</v>
      </c>
      <c r="AR142" s="67" t="e">
        <f t="shared" si="705"/>
        <v>#DIV/0!</v>
      </c>
      <c r="AS142" s="67" t="e">
        <f t="shared" si="705"/>
        <v>#DIV/0!</v>
      </c>
      <c r="AU142" s="72"/>
      <c r="CK142">
        <f t="shared" si="684"/>
        <v>7</v>
      </c>
      <c r="CL142">
        <f t="shared" si="672"/>
        <v>7</v>
      </c>
      <c r="CM142">
        <f t="shared" si="672"/>
        <v>7</v>
      </c>
      <c r="CN142">
        <f t="shared" si="672"/>
        <v>7</v>
      </c>
      <c r="CO142">
        <f t="shared" si="672"/>
        <v>7</v>
      </c>
      <c r="CP142">
        <f t="shared" si="672"/>
        <v>7</v>
      </c>
      <c r="CQ142">
        <f t="shared" si="672"/>
        <v>7</v>
      </c>
      <c r="CR142">
        <f t="shared" si="672"/>
        <v>7</v>
      </c>
      <c r="CS142">
        <f t="shared" si="672"/>
        <v>7</v>
      </c>
      <c r="CT142">
        <f t="shared" si="672"/>
        <v>7</v>
      </c>
      <c r="CU142">
        <f t="shared" si="685"/>
        <v>7</v>
      </c>
      <c r="CV142">
        <f t="shared" si="686"/>
        <v>0</v>
      </c>
      <c r="CW142">
        <f t="shared" si="673"/>
        <v>0</v>
      </c>
      <c r="CX142">
        <f t="shared" si="674"/>
        <v>0</v>
      </c>
      <c r="CY142">
        <f t="shared" si="675"/>
        <v>0</v>
      </c>
      <c r="CZ142">
        <f t="shared" si="676"/>
        <v>0</v>
      </c>
      <c r="DA142">
        <f t="shared" si="677"/>
        <v>0</v>
      </c>
      <c r="DB142">
        <f t="shared" si="678"/>
        <v>0</v>
      </c>
      <c r="DC142">
        <f t="shared" si="679"/>
        <v>0</v>
      </c>
      <c r="DD142">
        <f t="shared" si="680"/>
        <v>0</v>
      </c>
      <c r="DE142">
        <f t="shared" si="681"/>
        <v>0</v>
      </c>
      <c r="DF142" t="str">
        <f t="shared" si="682"/>
        <v/>
      </c>
      <c r="DG142" t="str">
        <f t="shared" si="682"/>
        <v/>
      </c>
      <c r="DH142" t="str">
        <f t="shared" si="682"/>
        <v/>
      </c>
      <c r="DI142" t="str">
        <f t="shared" si="682"/>
        <v/>
      </c>
      <c r="DJ142" t="str">
        <f t="shared" si="682"/>
        <v/>
      </c>
      <c r="DK142" t="str">
        <f t="shared" si="682"/>
        <v/>
      </c>
      <c r="DL142" t="str">
        <f t="shared" si="682"/>
        <v/>
      </c>
      <c r="DM142" t="str">
        <f t="shared" si="682"/>
        <v/>
      </c>
      <c r="DN142" t="str">
        <f t="shared" si="682"/>
        <v/>
      </c>
      <c r="DO142" t="str">
        <f t="shared" si="682"/>
        <v/>
      </c>
    </row>
    <row r="143" spans="22:119" x14ac:dyDescent="0.25">
      <c r="V143" s="71"/>
      <c r="AU143" s="72"/>
    </row>
    <row r="144" spans="22:119" x14ac:dyDescent="0.25">
      <c r="V144" s="71"/>
      <c r="X144" s="5">
        <f>+$E$3</f>
        <v>10</v>
      </c>
      <c r="Y144">
        <f>IF($X144+0.1&gt;Y148,1,0)</f>
        <v>1</v>
      </c>
      <c r="Z144">
        <f t="shared" ref="Z144:AH144" si="706">IF($X144+0.1&gt;Z148,1,0)</f>
        <v>1</v>
      </c>
      <c r="AA144">
        <f t="shared" si="706"/>
        <v>1</v>
      </c>
      <c r="AB144">
        <f t="shared" si="706"/>
        <v>1</v>
      </c>
      <c r="AC144">
        <f t="shared" si="706"/>
        <v>1</v>
      </c>
      <c r="AD144">
        <f t="shared" si="706"/>
        <v>1</v>
      </c>
      <c r="AE144">
        <f t="shared" si="706"/>
        <v>1</v>
      </c>
      <c r="AF144">
        <f t="shared" si="706"/>
        <v>1</v>
      </c>
      <c r="AG144">
        <f t="shared" si="706"/>
        <v>1</v>
      </c>
      <c r="AH144">
        <f t="shared" si="706"/>
        <v>1</v>
      </c>
      <c r="AI144" t="s">
        <v>70</v>
      </c>
      <c r="AJ144" s="75" t="e">
        <f>+AJ136-AJ139*AJ132</f>
        <v>#DIV/0!</v>
      </c>
      <c r="AK144" s="75" t="e">
        <f t="shared" ref="AK144:AS144" si="707">+AK136-AK139*AK132</f>
        <v>#DIV/0!</v>
      </c>
      <c r="AL144" s="75" t="e">
        <f t="shared" si="707"/>
        <v>#DIV/0!</v>
      </c>
      <c r="AM144" s="75" t="e">
        <f t="shared" si="707"/>
        <v>#DIV/0!</v>
      </c>
      <c r="AN144" s="75" t="e">
        <f t="shared" si="707"/>
        <v>#DIV/0!</v>
      </c>
      <c r="AO144" s="75" t="e">
        <f t="shared" si="707"/>
        <v>#DIV/0!</v>
      </c>
      <c r="AP144" s="75" t="e">
        <f t="shared" si="707"/>
        <v>#DIV/0!</v>
      </c>
      <c r="AQ144" s="75" t="e">
        <f t="shared" si="707"/>
        <v>#DIV/0!</v>
      </c>
      <c r="AR144" s="75" t="e">
        <f t="shared" si="707"/>
        <v>#DIV/0!</v>
      </c>
      <c r="AS144" s="75" t="e">
        <f t="shared" si="707"/>
        <v>#DIV/0!</v>
      </c>
      <c r="AU144" s="72"/>
      <c r="CK144">
        <f>ABS(CA45-$BW17)+1</f>
        <v>9</v>
      </c>
      <c r="CL144">
        <f t="shared" ref="CL144:CT149" si="708">ABS(CB45-$BW17)+1</f>
        <v>9</v>
      </c>
      <c r="CM144">
        <f t="shared" si="708"/>
        <v>9</v>
      </c>
      <c r="CN144">
        <f t="shared" si="708"/>
        <v>9</v>
      </c>
      <c r="CO144">
        <f t="shared" si="708"/>
        <v>9</v>
      </c>
      <c r="CP144">
        <f t="shared" si="708"/>
        <v>9</v>
      </c>
      <c r="CQ144">
        <f t="shared" si="708"/>
        <v>9</v>
      </c>
      <c r="CR144">
        <f t="shared" si="708"/>
        <v>9</v>
      </c>
      <c r="CS144">
        <f t="shared" si="708"/>
        <v>9</v>
      </c>
      <c r="CT144">
        <f t="shared" si="708"/>
        <v>9</v>
      </c>
      <c r="CU144">
        <f>AVERAGE(CK144:CT144)</f>
        <v>9</v>
      </c>
      <c r="CV144">
        <f>+CK144-$CU144</f>
        <v>0</v>
      </c>
      <c r="CW144">
        <f t="shared" ref="CW144:CW149" si="709">+CL144-$CU144</f>
        <v>0</v>
      </c>
      <c r="CX144">
        <f t="shared" ref="CX144:CX149" si="710">+CM144-$CU144</f>
        <v>0</v>
      </c>
      <c r="CY144">
        <f t="shared" ref="CY144:CY149" si="711">+CN144-$CU144</f>
        <v>0</v>
      </c>
      <c r="CZ144">
        <f t="shared" ref="CZ144:CZ149" si="712">+CO144-$CU144</f>
        <v>0</v>
      </c>
      <c r="DA144">
        <f t="shared" ref="DA144:DA149" si="713">+CP144-$CU144</f>
        <v>0</v>
      </c>
      <c r="DB144">
        <f t="shared" ref="DB144:DB149" si="714">+CQ144-$CU144</f>
        <v>0</v>
      </c>
      <c r="DC144">
        <f t="shared" ref="DC144:DC149" si="715">+CR144-$CU144</f>
        <v>0</v>
      </c>
      <c r="DD144">
        <f t="shared" ref="DD144:DD149" si="716">+CS144-$CU144</f>
        <v>0</v>
      </c>
      <c r="DE144">
        <f t="shared" ref="DE144:DE149" si="717">+CT144-$CU144</f>
        <v>0</v>
      </c>
      <c r="DF144" t="str">
        <f t="shared" ref="DF144:DO149" si="718">IF(DF$15=1,LOOKUP(CK144,swotrev),"")</f>
        <v/>
      </c>
      <c r="DG144" t="str">
        <f t="shared" si="718"/>
        <v/>
      </c>
      <c r="DH144" t="str">
        <f t="shared" si="718"/>
        <v/>
      </c>
      <c r="DI144" t="str">
        <f t="shared" si="718"/>
        <v/>
      </c>
      <c r="DJ144" t="str">
        <f t="shared" si="718"/>
        <v/>
      </c>
      <c r="DK144" t="str">
        <f t="shared" si="718"/>
        <v/>
      </c>
      <c r="DL144" t="str">
        <f t="shared" si="718"/>
        <v/>
      </c>
      <c r="DM144" t="str">
        <f t="shared" si="718"/>
        <v/>
      </c>
      <c r="DN144" t="str">
        <f t="shared" si="718"/>
        <v/>
      </c>
      <c r="DO144" t="str">
        <f t="shared" si="718"/>
        <v/>
      </c>
    </row>
    <row r="145" spans="22:119" ht="15.75" thickBot="1" x14ac:dyDescent="0.3">
      <c r="V145" s="77"/>
      <c r="W145" s="78"/>
      <c r="Y145">
        <f>MIN(E37:E42,1)</f>
        <v>0</v>
      </c>
      <c r="Z145">
        <f t="shared" ref="Z145:AH145" si="719">MIN(F37:F42,1)</f>
        <v>0</v>
      </c>
      <c r="AA145">
        <f t="shared" si="719"/>
        <v>0</v>
      </c>
      <c r="AB145">
        <f t="shared" si="719"/>
        <v>0</v>
      </c>
      <c r="AC145">
        <f t="shared" si="719"/>
        <v>0</v>
      </c>
      <c r="AD145">
        <f t="shared" si="719"/>
        <v>0</v>
      </c>
      <c r="AE145">
        <f t="shared" si="719"/>
        <v>0</v>
      </c>
      <c r="AF145">
        <f t="shared" si="719"/>
        <v>0</v>
      </c>
      <c r="AG145">
        <f t="shared" si="719"/>
        <v>0</v>
      </c>
      <c r="AH145">
        <f t="shared" si="719"/>
        <v>0</v>
      </c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9"/>
      <c r="CK145">
        <f t="shared" ref="CK145:CK149" si="720">ABS(CA46-$BW18)+1</f>
        <v>6</v>
      </c>
      <c r="CL145">
        <f t="shared" si="708"/>
        <v>6</v>
      </c>
      <c r="CM145">
        <f t="shared" si="708"/>
        <v>6</v>
      </c>
      <c r="CN145">
        <f t="shared" si="708"/>
        <v>6</v>
      </c>
      <c r="CO145">
        <f t="shared" si="708"/>
        <v>6</v>
      </c>
      <c r="CP145">
        <f t="shared" si="708"/>
        <v>6</v>
      </c>
      <c r="CQ145">
        <f t="shared" si="708"/>
        <v>6</v>
      </c>
      <c r="CR145">
        <f t="shared" si="708"/>
        <v>6</v>
      </c>
      <c r="CS145">
        <f t="shared" si="708"/>
        <v>6</v>
      </c>
      <c r="CT145">
        <f t="shared" si="708"/>
        <v>6</v>
      </c>
      <c r="CU145">
        <f t="shared" ref="CU145:CU149" si="721">AVERAGE(CK145:CT145)</f>
        <v>6</v>
      </c>
      <c r="CV145">
        <f t="shared" ref="CV145:CV149" si="722">+CK145-$CU145</f>
        <v>0</v>
      </c>
      <c r="CW145">
        <f t="shared" si="709"/>
        <v>0</v>
      </c>
      <c r="CX145">
        <f t="shared" si="710"/>
        <v>0</v>
      </c>
      <c r="CY145">
        <f t="shared" si="711"/>
        <v>0</v>
      </c>
      <c r="CZ145">
        <f t="shared" si="712"/>
        <v>0</v>
      </c>
      <c r="DA145">
        <f t="shared" si="713"/>
        <v>0</v>
      </c>
      <c r="DB145">
        <f t="shared" si="714"/>
        <v>0</v>
      </c>
      <c r="DC145">
        <f t="shared" si="715"/>
        <v>0</v>
      </c>
      <c r="DD145">
        <f t="shared" si="716"/>
        <v>0</v>
      </c>
      <c r="DE145">
        <f t="shared" si="717"/>
        <v>0</v>
      </c>
      <c r="DF145" t="str">
        <f t="shared" si="718"/>
        <v/>
      </c>
      <c r="DG145" t="str">
        <f t="shared" si="718"/>
        <v/>
      </c>
      <c r="DH145" t="str">
        <f t="shared" si="718"/>
        <v/>
      </c>
      <c r="DI145" t="str">
        <f t="shared" si="718"/>
        <v/>
      </c>
      <c r="DJ145" t="str">
        <f t="shared" si="718"/>
        <v/>
      </c>
      <c r="DK145" t="str">
        <f t="shared" si="718"/>
        <v/>
      </c>
      <c r="DL145" t="str">
        <f t="shared" si="718"/>
        <v/>
      </c>
      <c r="DM145" t="str">
        <f t="shared" si="718"/>
        <v/>
      </c>
      <c r="DN145" t="str">
        <f t="shared" si="718"/>
        <v/>
      </c>
      <c r="DO145" t="str">
        <f t="shared" si="718"/>
        <v/>
      </c>
    </row>
    <row r="146" spans="22:119" x14ac:dyDescent="0.25">
      <c r="V146" s="68"/>
      <c r="W146" s="69"/>
      <c r="X146" s="184">
        <f>E131</f>
        <v>0</v>
      </c>
      <c r="Y146" s="184">
        <f>+Y145*Y144</f>
        <v>0</v>
      </c>
      <c r="Z146" s="184">
        <f t="shared" ref="Z146" si="723">+Z145*Z144</f>
        <v>0</v>
      </c>
      <c r="AA146" s="184">
        <f t="shared" ref="AA146" si="724">+AA145*AA144</f>
        <v>0</v>
      </c>
      <c r="AB146" s="184">
        <f t="shared" ref="AB146" si="725">+AB145*AB144</f>
        <v>0</v>
      </c>
      <c r="AC146" s="184">
        <f t="shared" ref="AC146" si="726">+AC145*AC144</f>
        <v>0</v>
      </c>
      <c r="AD146" s="184">
        <f t="shared" ref="AD146" si="727">+AD145*AD144</f>
        <v>0</v>
      </c>
      <c r="AE146" s="184">
        <f t="shared" ref="AE146" si="728">+AE145*AE144</f>
        <v>0</v>
      </c>
      <c r="AF146" s="184">
        <f t="shared" ref="AF146" si="729">+AF145*AF144</f>
        <v>0</v>
      </c>
      <c r="AG146" s="184">
        <f t="shared" ref="AG146" si="730">+AG145*AG144</f>
        <v>0</v>
      </c>
      <c r="AH146" s="184">
        <f t="shared" ref="AH146" si="731">+AH145*AH144</f>
        <v>0</v>
      </c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70"/>
      <c r="CK146">
        <f t="shared" si="720"/>
        <v>7</v>
      </c>
      <c r="CL146">
        <f t="shared" si="708"/>
        <v>7</v>
      </c>
      <c r="CM146">
        <f t="shared" si="708"/>
        <v>7</v>
      </c>
      <c r="CN146">
        <f t="shared" si="708"/>
        <v>7</v>
      </c>
      <c r="CO146">
        <f t="shared" si="708"/>
        <v>7</v>
      </c>
      <c r="CP146">
        <f t="shared" si="708"/>
        <v>7</v>
      </c>
      <c r="CQ146">
        <f t="shared" si="708"/>
        <v>7</v>
      </c>
      <c r="CR146">
        <f t="shared" si="708"/>
        <v>7</v>
      </c>
      <c r="CS146">
        <f t="shared" si="708"/>
        <v>7</v>
      </c>
      <c r="CT146">
        <f t="shared" si="708"/>
        <v>7</v>
      </c>
      <c r="CU146">
        <f t="shared" si="721"/>
        <v>7</v>
      </c>
      <c r="CV146">
        <f t="shared" si="722"/>
        <v>0</v>
      </c>
      <c r="CW146">
        <f t="shared" si="709"/>
        <v>0</v>
      </c>
      <c r="CX146">
        <f t="shared" si="710"/>
        <v>0</v>
      </c>
      <c r="CY146">
        <f t="shared" si="711"/>
        <v>0</v>
      </c>
      <c r="CZ146">
        <f t="shared" si="712"/>
        <v>0</v>
      </c>
      <c r="DA146">
        <f t="shared" si="713"/>
        <v>0</v>
      </c>
      <c r="DB146">
        <f t="shared" si="714"/>
        <v>0</v>
      </c>
      <c r="DC146">
        <f t="shared" si="715"/>
        <v>0</v>
      </c>
      <c r="DD146">
        <f t="shared" si="716"/>
        <v>0</v>
      </c>
      <c r="DE146">
        <f t="shared" si="717"/>
        <v>0</v>
      </c>
      <c r="DF146" t="str">
        <f t="shared" si="718"/>
        <v/>
      </c>
      <c r="DG146" t="str">
        <f t="shared" si="718"/>
        <v/>
      </c>
      <c r="DH146" t="str">
        <f t="shared" si="718"/>
        <v/>
      </c>
      <c r="DI146" t="str">
        <f t="shared" si="718"/>
        <v/>
      </c>
      <c r="DJ146" t="str">
        <f t="shared" si="718"/>
        <v/>
      </c>
      <c r="DK146" t="str">
        <f t="shared" si="718"/>
        <v/>
      </c>
      <c r="DL146" t="str">
        <f t="shared" si="718"/>
        <v/>
      </c>
      <c r="DM146" t="str">
        <f t="shared" si="718"/>
        <v/>
      </c>
      <c r="DN146" t="str">
        <f t="shared" si="718"/>
        <v/>
      </c>
      <c r="DO146" t="str">
        <f t="shared" si="718"/>
        <v/>
      </c>
    </row>
    <row r="147" spans="22:119" x14ac:dyDescent="0.25">
      <c r="V147" s="71"/>
      <c r="X147" s="212" t="s">
        <v>21</v>
      </c>
      <c r="Y147" s="212"/>
      <c r="Z147" s="212"/>
      <c r="AA147" s="212"/>
      <c r="AB147" s="212"/>
      <c r="AC147" s="212"/>
      <c r="AD147" s="212" t="s">
        <v>25</v>
      </c>
      <c r="AE147" s="212"/>
      <c r="AF147" s="212"/>
      <c r="AG147" s="212"/>
      <c r="AH147" s="212"/>
      <c r="AI147" s="212"/>
      <c r="AJ147" s="212"/>
      <c r="AK147" s="212"/>
      <c r="AL147" s="212"/>
      <c r="AM147" s="212"/>
      <c r="AN147" s="212"/>
      <c r="AO147" s="3"/>
      <c r="AP147" s="3"/>
      <c r="AQ147" s="3"/>
      <c r="AR147" s="3"/>
      <c r="AS147" s="3"/>
      <c r="AT147" s="3"/>
      <c r="AU147" s="72"/>
      <c r="CK147">
        <f t="shared" si="720"/>
        <v>5</v>
      </c>
      <c r="CL147">
        <f t="shared" si="708"/>
        <v>5</v>
      </c>
      <c r="CM147">
        <f t="shared" si="708"/>
        <v>5</v>
      </c>
      <c r="CN147">
        <f t="shared" si="708"/>
        <v>5</v>
      </c>
      <c r="CO147">
        <f t="shared" si="708"/>
        <v>5</v>
      </c>
      <c r="CP147">
        <f t="shared" si="708"/>
        <v>5</v>
      </c>
      <c r="CQ147">
        <f t="shared" si="708"/>
        <v>5</v>
      </c>
      <c r="CR147">
        <f t="shared" si="708"/>
        <v>5</v>
      </c>
      <c r="CS147">
        <f t="shared" si="708"/>
        <v>5</v>
      </c>
      <c r="CT147">
        <f t="shared" si="708"/>
        <v>5</v>
      </c>
      <c r="CU147">
        <f t="shared" si="721"/>
        <v>5</v>
      </c>
      <c r="CV147">
        <f t="shared" si="722"/>
        <v>0</v>
      </c>
      <c r="CW147">
        <f t="shared" si="709"/>
        <v>0</v>
      </c>
      <c r="CX147">
        <f t="shared" si="710"/>
        <v>0</v>
      </c>
      <c r="CY147">
        <f t="shared" si="711"/>
        <v>0</v>
      </c>
      <c r="CZ147">
        <f t="shared" si="712"/>
        <v>0</v>
      </c>
      <c r="DA147">
        <f t="shared" si="713"/>
        <v>0</v>
      </c>
      <c r="DB147">
        <f t="shared" si="714"/>
        <v>0</v>
      </c>
      <c r="DC147">
        <f t="shared" si="715"/>
        <v>0</v>
      </c>
      <c r="DD147">
        <f t="shared" si="716"/>
        <v>0</v>
      </c>
      <c r="DE147">
        <f t="shared" si="717"/>
        <v>0</v>
      </c>
      <c r="DF147" t="str">
        <f t="shared" si="718"/>
        <v/>
      </c>
      <c r="DG147" t="str">
        <f t="shared" si="718"/>
        <v/>
      </c>
      <c r="DH147" t="str">
        <f t="shared" si="718"/>
        <v/>
      </c>
      <c r="DI147" t="str">
        <f t="shared" si="718"/>
        <v/>
      </c>
      <c r="DJ147" t="str">
        <f t="shared" si="718"/>
        <v/>
      </c>
      <c r="DK147" t="str">
        <f t="shared" si="718"/>
        <v/>
      </c>
      <c r="DL147" t="str">
        <f t="shared" si="718"/>
        <v/>
      </c>
      <c r="DM147" t="str">
        <f t="shared" si="718"/>
        <v/>
      </c>
      <c r="DN147" t="str">
        <f t="shared" si="718"/>
        <v/>
      </c>
      <c r="DO147" t="str">
        <f t="shared" si="718"/>
        <v/>
      </c>
    </row>
    <row r="148" spans="22:119" ht="15.75" thickBot="1" x14ac:dyDescent="0.3">
      <c r="V148" s="71"/>
      <c r="X148" t="s">
        <v>77</v>
      </c>
      <c r="Y148" s="4">
        <v>1</v>
      </c>
      <c r="Z148" s="4">
        <v>2</v>
      </c>
      <c r="AA148" s="4">
        <v>3</v>
      </c>
      <c r="AB148" s="4">
        <v>4</v>
      </c>
      <c r="AC148" s="4">
        <v>5</v>
      </c>
      <c r="AD148" s="4">
        <v>6</v>
      </c>
      <c r="AE148" s="4">
        <v>7</v>
      </c>
      <c r="AF148" s="4">
        <v>8</v>
      </c>
      <c r="AG148" s="4">
        <v>9</v>
      </c>
      <c r="AH148" s="4">
        <v>10</v>
      </c>
      <c r="AI148" s="4" t="s">
        <v>62</v>
      </c>
      <c r="AJ148" s="4">
        <v>1</v>
      </c>
      <c r="AK148" s="4">
        <v>2</v>
      </c>
      <c r="AL148" s="4">
        <v>3</v>
      </c>
      <c r="AM148" s="4">
        <v>4</v>
      </c>
      <c r="AN148" s="4">
        <v>5</v>
      </c>
      <c r="AO148" s="4">
        <v>6</v>
      </c>
      <c r="AP148" s="4">
        <v>7</v>
      </c>
      <c r="AQ148" s="4">
        <v>8</v>
      </c>
      <c r="AR148" s="4">
        <v>9</v>
      </c>
      <c r="AS148" s="4">
        <v>10</v>
      </c>
      <c r="AT148" s="4"/>
      <c r="AU148" s="72"/>
      <c r="CK148">
        <f t="shared" si="720"/>
        <v>8</v>
      </c>
      <c r="CL148">
        <f t="shared" si="708"/>
        <v>8</v>
      </c>
      <c r="CM148">
        <f t="shared" si="708"/>
        <v>8</v>
      </c>
      <c r="CN148">
        <f t="shared" si="708"/>
        <v>8</v>
      </c>
      <c r="CO148">
        <f t="shared" si="708"/>
        <v>8</v>
      </c>
      <c r="CP148">
        <f t="shared" si="708"/>
        <v>8</v>
      </c>
      <c r="CQ148">
        <f t="shared" si="708"/>
        <v>8</v>
      </c>
      <c r="CR148">
        <f t="shared" si="708"/>
        <v>8</v>
      </c>
      <c r="CS148">
        <f t="shared" si="708"/>
        <v>8</v>
      </c>
      <c r="CT148">
        <f t="shared" si="708"/>
        <v>8</v>
      </c>
      <c r="CU148">
        <f t="shared" si="721"/>
        <v>8</v>
      </c>
      <c r="CV148">
        <f t="shared" si="722"/>
        <v>0</v>
      </c>
      <c r="CW148">
        <f t="shared" si="709"/>
        <v>0</v>
      </c>
      <c r="CX148">
        <f t="shared" si="710"/>
        <v>0</v>
      </c>
      <c r="CY148">
        <f t="shared" si="711"/>
        <v>0</v>
      </c>
      <c r="CZ148">
        <f t="shared" si="712"/>
        <v>0</v>
      </c>
      <c r="DA148">
        <f t="shared" si="713"/>
        <v>0</v>
      </c>
      <c r="DB148">
        <f t="shared" si="714"/>
        <v>0</v>
      </c>
      <c r="DC148">
        <f t="shared" si="715"/>
        <v>0</v>
      </c>
      <c r="DD148">
        <f t="shared" si="716"/>
        <v>0</v>
      </c>
      <c r="DE148">
        <f t="shared" si="717"/>
        <v>0</v>
      </c>
      <c r="DF148" t="str">
        <f t="shared" si="718"/>
        <v/>
      </c>
      <c r="DG148" t="str">
        <f t="shared" si="718"/>
        <v/>
      </c>
      <c r="DH148" t="str">
        <f t="shared" si="718"/>
        <v/>
      </c>
      <c r="DI148" t="str">
        <f t="shared" si="718"/>
        <v/>
      </c>
      <c r="DJ148" t="str">
        <f t="shared" si="718"/>
        <v/>
      </c>
      <c r="DK148" t="str">
        <f t="shared" si="718"/>
        <v/>
      </c>
      <c r="DL148" t="str">
        <f t="shared" si="718"/>
        <v/>
      </c>
      <c r="DM148" t="str">
        <f t="shared" si="718"/>
        <v/>
      </c>
      <c r="DN148" t="str">
        <f t="shared" si="718"/>
        <v/>
      </c>
      <c r="DO148" t="str">
        <f t="shared" si="718"/>
        <v/>
      </c>
    </row>
    <row r="149" spans="22:119" x14ac:dyDescent="0.25">
      <c r="V149" s="73">
        <v>0.25</v>
      </c>
      <c r="W149">
        <f>+W117</f>
        <v>10</v>
      </c>
      <c r="X149" s="3" t="s">
        <v>15</v>
      </c>
      <c r="Y149" s="59">
        <f t="shared" ref="Y149:AH149" si="732">(SUMXMY2(E$37:E$42,segment1)+3)*Y146</f>
        <v>0</v>
      </c>
      <c r="Z149" s="60">
        <f t="shared" si="732"/>
        <v>0</v>
      </c>
      <c r="AA149" s="60">
        <f t="shared" si="732"/>
        <v>0</v>
      </c>
      <c r="AB149" s="60">
        <f t="shared" si="732"/>
        <v>0</v>
      </c>
      <c r="AC149" s="60">
        <f t="shared" si="732"/>
        <v>0</v>
      </c>
      <c r="AD149" s="60">
        <f t="shared" si="732"/>
        <v>0</v>
      </c>
      <c r="AE149" s="60">
        <f t="shared" si="732"/>
        <v>0</v>
      </c>
      <c r="AF149" s="60">
        <f t="shared" si="732"/>
        <v>0</v>
      </c>
      <c r="AG149" s="60">
        <f t="shared" si="732"/>
        <v>0</v>
      </c>
      <c r="AH149" s="61">
        <f t="shared" si="732"/>
        <v>0</v>
      </c>
      <c r="AI149" s="185" t="e">
        <f>AVERAGEIF(Y149:AH149,"&gt;0")</f>
        <v>#DIV/0!</v>
      </c>
      <c r="AJ149" s="186">
        <f>IFERROR($AI149/Y149*$W$22,0)</f>
        <v>0</v>
      </c>
      <c r="AK149" s="186">
        <f t="shared" ref="AK149:AK152" si="733">IFERROR($AI149/Z149*$W$22,0)</f>
        <v>0</v>
      </c>
      <c r="AL149" s="186">
        <f t="shared" ref="AL149:AL152" si="734">IFERROR($AI149/AA149*$W$22,0)</f>
        <v>0</v>
      </c>
      <c r="AM149" s="186">
        <f t="shared" ref="AM149:AM152" si="735">IFERROR($AI149/AB149*$W$22,0)</f>
        <v>0</v>
      </c>
      <c r="AN149" s="186">
        <f t="shared" ref="AN149:AN152" si="736">IFERROR($AI149/AC149*$W$22,0)</f>
        <v>0</v>
      </c>
      <c r="AO149" s="186">
        <f t="shared" ref="AO149:AO152" si="737">IFERROR($AI149/AD149*$W$22,0)</f>
        <v>0</v>
      </c>
      <c r="AP149" s="186">
        <f t="shared" ref="AP149:AP152" si="738">IFERROR($AI149/AE149*$W$22,0)</f>
        <v>0</v>
      </c>
      <c r="AQ149" s="186">
        <f t="shared" ref="AQ149:AQ152" si="739">IFERROR($AI149/AF149*$W$22,0)</f>
        <v>0</v>
      </c>
      <c r="AR149" s="186">
        <f t="shared" ref="AR149:AR152" si="740">IFERROR($AI149/AG149*$W$22,0)</f>
        <v>0</v>
      </c>
      <c r="AS149" s="186">
        <f t="shared" ref="AS149:AS152" si="741">IFERROR($AI149/AH149*$W$22,0)</f>
        <v>0</v>
      </c>
      <c r="AT149" s="74">
        <f>SUM(AJ149:AS149)</f>
        <v>0</v>
      </c>
      <c r="AU149" s="80" t="e">
        <f>+AT$19/AT149</f>
        <v>#DIV/0!</v>
      </c>
      <c r="CK149">
        <f t="shared" si="720"/>
        <v>6</v>
      </c>
      <c r="CL149">
        <f t="shared" si="708"/>
        <v>6</v>
      </c>
      <c r="CM149">
        <f t="shared" si="708"/>
        <v>6</v>
      </c>
      <c r="CN149">
        <f t="shared" si="708"/>
        <v>6</v>
      </c>
      <c r="CO149">
        <f t="shared" si="708"/>
        <v>6</v>
      </c>
      <c r="CP149">
        <f t="shared" si="708"/>
        <v>6</v>
      </c>
      <c r="CQ149">
        <f t="shared" si="708"/>
        <v>6</v>
      </c>
      <c r="CR149">
        <f t="shared" si="708"/>
        <v>6</v>
      </c>
      <c r="CS149">
        <f t="shared" si="708"/>
        <v>6</v>
      </c>
      <c r="CT149">
        <f t="shared" si="708"/>
        <v>6</v>
      </c>
      <c r="CU149">
        <f t="shared" si="721"/>
        <v>6</v>
      </c>
      <c r="CV149">
        <f t="shared" si="722"/>
        <v>0</v>
      </c>
      <c r="CW149">
        <f t="shared" si="709"/>
        <v>0</v>
      </c>
      <c r="CX149">
        <f t="shared" si="710"/>
        <v>0</v>
      </c>
      <c r="CY149">
        <f t="shared" si="711"/>
        <v>0</v>
      </c>
      <c r="CZ149">
        <f t="shared" si="712"/>
        <v>0</v>
      </c>
      <c r="DA149">
        <f t="shared" si="713"/>
        <v>0</v>
      </c>
      <c r="DB149">
        <f t="shared" si="714"/>
        <v>0</v>
      </c>
      <c r="DC149">
        <f t="shared" si="715"/>
        <v>0</v>
      </c>
      <c r="DD149">
        <f t="shared" si="716"/>
        <v>0</v>
      </c>
      <c r="DE149">
        <f t="shared" si="717"/>
        <v>0</v>
      </c>
      <c r="DF149" t="str">
        <f t="shared" si="718"/>
        <v/>
      </c>
      <c r="DG149" t="str">
        <f t="shared" si="718"/>
        <v/>
      </c>
      <c r="DH149" t="str">
        <f t="shared" si="718"/>
        <v/>
      </c>
      <c r="DI149" t="str">
        <f t="shared" si="718"/>
        <v/>
      </c>
      <c r="DJ149" t="str">
        <f t="shared" si="718"/>
        <v/>
      </c>
      <c r="DK149" t="str">
        <f t="shared" si="718"/>
        <v/>
      </c>
      <c r="DL149" t="str">
        <f t="shared" si="718"/>
        <v/>
      </c>
      <c r="DM149" t="str">
        <f t="shared" si="718"/>
        <v/>
      </c>
      <c r="DN149" t="str">
        <f t="shared" si="718"/>
        <v/>
      </c>
      <c r="DO149" t="str">
        <f t="shared" si="718"/>
        <v/>
      </c>
    </row>
    <row r="150" spans="22:119" x14ac:dyDescent="0.25">
      <c r="V150" s="73">
        <v>0.25</v>
      </c>
      <c r="W150">
        <f>+W149/100</f>
        <v>0.1</v>
      </c>
      <c r="X150" s="3" t="s">
        <v>22</v>
      </c>
      <c r="Y150" s="62">
        <f t="shared" ref="Y150:AH150" si="742">(SUMXMY2(E$37:E$42,segment2)+3)*Y146</f>
        <v>0</v>
      </c>
      <c r="Z150" s="6">
        <f t="shared" si="742"/>
        <v>0</v>
      </c>
      <c r="AA150" s="6">
        <f t="shared" si="742"/>
        <v>0</v>
      </c>
      <c r="AB150" s="6">
        <f t="shared" si="742"/>
        <v>0</v>
      </c>
      <c r="AC150" s="6">
        <f t="shared" si="742"/>
        <v>0</v>
      </c>
      <c r="AD150" s="6">
        <f t="shared" si="742"/>
        <v>0</v>
      </c>
      <c r="AE150" s="6">
        <f t="shared" si="742"/>
        <v>0</v>
      </c>
      <c r="AF150" s="6">
        <f t="shared" si="742"/>
        <v>0</v>
      </c>
      <c r="AG150" s="6">
        <f t="shared" si="742"/>
        <v>0</v>
      </c>
      <c r="AH150" s="63">
        <f t="shared" si="742"/>
        <v>0</v>
      </c>
      <c r="AI150" s="185" t="e">
        <f t="shared" ref="AI150:AI152" si="743">AVERAGEIF(Y150:AH150,"&gt;0")</f>
        <v>#DIV/0!</v>
      </c>
      <c r="AJ150" s="186">
        <f t="shared" ref="AJ150:AJ152" si="744">IFERROR($AI150/Y150*$W$22,0)</f>
        <v>0</v>
      </c>
      <c r="AK150" s="186">
        <f t="shared" si="733"/>
        <v>0</v>
      </c>
      <c r="AL150" s="186">
        <f t="shared" si="734"/>
        <v>0</v>
      </c>
      <c r="AM150" s="186">
        <f t="shared" si="735"/>
        <v>0</v>
      </c>
      <c r="AN150" s="186">
        <f t="shared" si="736"/>
        <v>0</v>
      </c>
      <c r="AO150" s="186">
        <f t="shared" si="737"/>
        <v>0</v>
      </c>
      <c r="AP150" s="186">
        <f t="shared" si="738"/>
        <v>0</v>
      </c>
      <c r="AQ150" s="186">
        <f t="shared" si="739"/>
        <v>0</v>
      </c>
      <c r="AR150" s="186">
        <f t="shared" si="740"/>
        <v>0</v>
      </c>
      <c r="AS150" s="186">
        <f t="shared" si="741"/>
        <v>0</v>
      </c>
      <c r="AT150" s="74">
        <f t="shared" ref="AT150:AT152" si="745">SUM(AJ150:AS150)</f>
        <v>0</v>
      </c>
      <c r="AU150" s="80" t="e">
        <f t="shared" ref="AU150:AU152" si="746">+AT$19/AT150</f>
        <v>#DIV/0!</v>
      </c>
    </row>
    <row r="151" spans="22:119" x14ac:dyDescent="0.25">
      <c r="V151" s="73">
        <v>0.25</v>
      </c>
      <c r="X151" s="3" t="s">
        <v>23</v>
      </c>
      <c r="Y151" s="62">
        <f t="shared" ref="Y151:AH151" si="747">(SUMXMY2(E$37:E$42,segment3)+3)*Y146</f>
        <v>0</v>
      </c>
      <c r="Z151" s="6">
        <f t="shared" si="747"/>
        <v>0</v>
      </c>
      <c r="AA151" s="6">
        <f t="shared" si="747"/>
        <v>0</v>
      </c>
      <c r="AB151" s="6">
        <f t="shared" si="747"/>
        <v>0</v>
      </c>
      <c r="AC151" s="6">
        <f t="shared" si="747"/>
        <v>0</v>
      </c>
      <c r="AD151" s="6">
        <f t="shared" si="747"/>
        <v>0</v>
      </c>
      <c r="AE151" s="6">
        <f t="shared" si="747"/>
        <v>0</v>
      </c>
      <c r="AF151" s="6">
        <f t="shared" si="747"/>
        <v>0</v>
      </c>
      <c r="AG151" s="6">
        <f t="shared" si="747"/>
        <v>0</v>
      </c>
      <c r="AH151" s="63">
        <f t="shared" si="747"/>
        <v>0</v>
      </c>
      <c r="AI151" s="185" t="e">
        <f t="shared" si="743"/>
        <v>#DIV/0!</v>
      </c>
      <c r="AJ151" s="186">
        <f t="shared" si="744"/>
        <v>0</v>
      </c>
      <c r="AK151" s="186">
        <f t="shared" si="733"/>
        <v>0</v>
      </c>
      <c r="AL151" s="186">
        <f t="shared" si="734"/>
        <v>0</v>
      </c>
      <c r="AM151" s="186">
        <f t="shared" si="735"/>
        <v>0</v>
      </c>
      <c r="AN151" s="186">
        <f t="shared" si="736"/>
        <v>0</v>
      </c>
      <c r="AO151" s="186">
        <f t="shared" si="737"/>
        <v>0</v>
      </c>
      <c r="AP151" s="186">
        <f t="shared" si="738"/>
        <v>0</v>
      </c>
      <c r="AQ151" s="186">
        <f t="shared" si="739"/>
        <v>0</v>
      </c>
      <c r="AR151" s="186">
        <f t="shared" si="740"/>
        <v>0</v>
      </c>
      <c r="AS151" s="186">
        <f t="shared" si="741"/>
        <v>0</v>
      </c>
      <c r="AT151" s="74">
        <f t="shared" si="745"/>
        <v>0</v>
      </c>
      <c r="AU151" s="80" t="e">
        <f t="shared" si="746"/>
        <v>#DIV/0!</v>
      </c>
      <c r="CK151">
        <f>ABS(CA45-$BX17)+1</f>
        <v>6</v>
      </c>
      <c r="CL151">
        <f t="shared" ref="CL151:CT156" si="748">ABS(CB45-$BX17)+1</f>
        <v>6</v>
      </c>
      <c r="CM151">
        <f t="shared" si="748"/>
        <v>6</v>
      </c>
      <c r="CN151">
        <f t="shared" si="748"/>
        <v>6</v>
      </c>
      <c r="CO151">
        <f t="shared" si="748"/>
        <v>6</v>
      </c>
      <c r="CP151">
        <f t="shared" si="748"/>
        <v>6</v>
      </c>
      <c r="CQ151">
        <f t="shared" si="748"/>
        <v>6</v>
      </c>
      <c r="CR151">
        <f t="shared" si="748"/>
        <v>6</v>
      </c>
      <c r="CS151">
        <f t="shared" si="748"/>
        <v>6</v>
      </c>
      <c r="CT151">
        <f t="shared" si="748"/>
        <v>6</v>
      </c>
      <c r="CU151">
        <f>AVERAGE(CK151:CT151)</f>
        <v>6</v>
      </c>
      <c r="CV151">
        <f>+CK151-$CU151</f>
        <v>0</v>
      </c>
      <c r="CW151">
        <f t="shared" ref="CW151:CW156" si="749">+CL151-$CU151</f>
        <v>0</v>
      </c>
      <c r="CX151">
        <f t="shared" ref="CX151:CX156" si="750">+CM151-$CU151</f>
        <v>0</v>
      </c>
      <c r="CY151">
        <f t="shared" ref="CY151:CY156" si="751">+CN151-$CU151</f>
        <v>0</v>
      </c>
      <c r="CZ151">
        <f t="shared" ref="CZ151:CZ156" si="752">+CO151-$CU151</f>
        <v>0</v>
      </c>
      <c r="DA151">
        <f t="shared" ref="DA151:DA156" si="753">+CP151-$CU151</f>
        <v>0</v>
      </c>
      <c r="DB151">
        <f t="shared" ref="DB151:DB156" si="754">+CQ151-$CU151</f>
        <v>0</v>
      </c>
      <c r="DC151">
        <f t="shared" ref="DC151:DC156" si="755">+CR151-$CU151</f>
        <v>0</v>
      </c>
      <c r="DD151">
        <f t="shared" ref="DD151:DD156" si="756">+CS151-$CU151</f>
        <v>0</v>
      </c>
      <c r="DE151">
        <f t="shared" ref="DE151:DE156" si="757">+CT151-$CU151</f>
        <v>0</v>
      </c>
      <c r="DF151" t="str">
        <f t="shared" ref="DF151:DO156" si="758">IF(DF$15=1,LOOKUP(CK151,swotrev),"")</f>
        <v/>
      </c>
      <c r="DG151" t="str">
        <f t="shared" si="758"/>
        <v/>
      </c>
      <c r="DH151" t="str">
        <f t="shared" si="758"/>
        <v/>
      </c>
      <c r="DI151" t="str">
        <f t="shared" si="758"/>
        <v/>
      </c>
      <c r="DJ151" t="str">
        <f t="shared" si="758"/>
        <v/>
      </c>
      <c r="DK151" t="str">
        <f t="shared" si="758"/>
        <v/>
      </c>
      <c r="DL151" t="str">
        <f t="shared" si="758"/>
        <v/>
      </c>
      <c r="DM151" t="str">
        <f t="shared" si="758"/>
        <v/>
      </c>
      <c r="DN151" t="str">
        <f t="shared" si="758"/>
        <v/>
      </c>
      <c r="DO151" t="str">
        <f t="shared" si="758"/>
        <v/>
      </c>
    </row>
    <row r="152" spans="22:119" ht="15.75" thickBot="1" x14ac:dyDescent="0.3">
      <c r="V152" s="73">
        <v>0.25</v>
      </c>
      <c r="X152" s="3" t="s">
        <v>24</v>
      </c>
      <c r="Y152" s="64">
        <f t="shared" ref="Y152:AH152" si="759">(SUMXMY2(E$37:E$42,segment4)+3)*Y146</f>
        <v>0</v>
      </c>
      <c r="Z152" s="65">
        <f t="shared" si="759"/>
        <v>0</v>
      </c>
      <c r="AA152" s="65">
        <f t="shared" si="759"/>
        <v>0</v>
      </c>
      <c r="AB152" s="65">
        <f t="shared" si="759"/>
        <v>0</v>
      </c>
      <c r="AC152" s="65">
        <f t="shared" si="759"/>
        <v>0</v>
      </c>
      <c r="AD152" s="65">
        <f t="shared" si="759"/>
        <v>0</v>
      </c>
      <c r="AE152" s="65">
        <f t="shared" si="759"/>
        <v>0</v>
      </c>
      <c r="AF152" s="65">
        <f t="shared" si="759"/>
        <v>0</v>
      </c>
      <c r="AG152" s="65">
        <f t="shared" si="759"/>
        <v>0</v>
      </c>
      <c r="AH152" s="66">
        <f t="shared" si="759"/>
        <v>0</v>
      </c>
      <c r="AI152" s="185" t="e">
        <f t="shared" si="743"/>
        <v>#DIV/0!</v>
      </c>
      <c r="AJ152" s="186">
        <f t="shared" si="744"/>
        <v>0</v>
      </c>
      <c r="AK152" s="186">
        <f t="shared" si="733"/>
        <v>0</v>
      </c>
      <c r="AL152" s="186">
        <f t="shared" si="734"/>
        <v>0</v>
      </c>
      <c r="AM152" s="186">
        <f t="shared" si="735"/>
        <v>0</v>
      </c>
      <c r="AN152" s="186">
        <f t="shared" si="736"/>
        <v>0</v>
      </c>
      <c r="AO152" s="186">
        <f t="shared" si="737"/>
        <v>0</v>
      </c>
      <c r="AP152" s="186">
        <f t="shared" si="738"/>
        <v>0</v>
      </c>
      <c r="AQ152" s="186">
        <f t="shared" si="739"/>
        <v>0</v>
      </c>
      <c r="AR152" s="186">
        <f t="shared" si="740"/>
        <v>0</v>
      </c>
      <c r="AS152" s="186">
        <f t="shared" si="741"/>
        <v>0</v>
      </c>
      <c r="AT152" s="74">
        <f t="shared" si="745"/>
        <v>0</v>
      </c>
      <c r="AU152" s="80" t="e">
        <f t="shared" si="746"/>
        <v>#DIV/0!</v>
      </c>
      <c r="CK152">
        <f t="shared" ref="CK152:CK156" si="760">ABS(CA46-$BX18)+1</f>
        <v>10</v>
      </c>
      <c r="CL152">
        <f t="shared" si="748"/>
        <v>10</v>
      </c>
      <c r="CM152">
        <f t="shared" si="748"/>
        <v>10</v>
      </c>
      <c r="CN152">
        <f t="shared" si="748"/>
        <v>10</v>
      </c>
      <c r="CO152">
        <f t="shared" si="748"/>
        <v>10</v>
      </c>
      <c r="CP152">
        <f t="shared" si="748"/>
        <v>10</v>
      </c>
      <c r="CQ152">
        <f t="shared" si="748"/>
        <v>10</v>
      </c>
      <c r="CR152">
        <f t="shared" si="748"/>
        <v>10</v>
      </c>
      <c r="CS152">
        <f t="shared" si="748"/>
        <v>10</v>
      </c>
      <c r="CT152">
        <f t="shared" si="748"/>
        <v>10</v>
      </c>
      <c r="CU152">
        <f t="shared" ref="CU152:CU156" si="761">AVERAGE(CK152:CT152)</f>
        <v>10</v>
      </c>
      <c r="CV152">
        <f t="shared" ref="CV152:CV156" si="762">+CK152-$CU152</f>
        <v>0</v>
      </c>
      <c r="CW152">
        <f t="shared" si="749"/>
        <v>0</v>
      </c>
      <c r="CX152">
        <f t="shared" si="750"/>
        <v>0</v>
      </c>
      <c r="CY152">
        <f t="shared" si="751"/>
        <v>0</v>
      </c>
      <c r="CZ152">
        <f t="shared" si="752"/>
        <v>0</v>
      </c>
      <c r="DA152">
        <f t="shared" si="753"/>
        <v>0</v>
      </c>
      <c r="DB152">
        <f t="shared" si="754"/>
        <v>0</v>
      </c>
      <c r="DC152">
        <f t="shared" si="755"/>
        <v>0</v>
      </c>
      <c r="DD152">
        <f t="shared" si="756"/>
        <v>0</v>
      </c>
      <c r="DE152">
        <f t="shared" si="757"/>
        <v>0</v>
      </c>
      <c r="DF152" t="str">
        <f t="shared" si="758"/>
        <v/>
      </c>
      <c r="DG152" t="str">
        <f t="shared" si="758"/>
        <v/>
      </c>
      <c r="DH152" t="str">
        <f t="shared" si="758"/>
        <v/>
      </c>
      <c r="DI152" t="str">
        <f t="shared" si="758"/>
        <v/>
      </c>
      <c r="DJ152" t="str">
        <f t="shared" si="758"/>
        <v/>
      </c>
      <c r="DK152" t="str">
        <f t="shared" si="758"/>
        <v/>
      </c>
      <c r="DL152" t="str">
        <f t="shared" si="758"/>
        <v/>
      </c>
      <c r="DM152" t="str">
        <f t="shared" si="758"/>
        <v/>
      </c>
      <c r="DN152" t="str">
        <f t="shared" si="758"/>
        <v/>
      </c>
      <c r="DO152" t="str">
        <f t="shared" si="758"/>
        <v/>
      </c>
    </row>
    <row r="153" spans="22:119" ht="15.75" thickBot="1" x14ac:dyDescent="0.3">
      <c r="V153" s="71"/>
      <c r="X153" s="6"/>
      <c r="Y153" s="6"/>
      <c r="Z153" s="6"/>
      <c r="AA153" s="6"/>
      <c r="AJ153" s="4"/>
      <c r="AK153" s="4"/>
      <c r="AU153" s="72"/>
      <c r="CK153">
        <f t="shared" si="760"/>
        <v>10</v>
      </c>
      <c r="CL153">
        <f t="shared" si="748"/>
        <v>10</v>
      </c>
      <c r="CM153">
        <f t="shared" si="748"/>
        <v>10</v>
      </c>
      <c r="CN153">
        <f t="shared" si="748"/>
        <v>10</v>
      </c>
      <c r="CO153">
        <f t="shared" si="748"/>
        <v>10</v>
      </c>
      <c r="CP153">
        <f t="shared" si="748"/>
        <v>10</v>
      </c>
      <c r="CQ153">
        <f t="shared" si="748"/>
        <v>10</v>
      </c>
      <c r="CR153">
        <f t="shared" si="748"/>
        <v>10</v>
      </c>
      <c r="CS153">
        <f t="shared" si="748"/>
        <v>10</v>
      </c>
      <c r="CT153">
        <f t="shared" si="748"/>
        <v>10</v>
      </c>
      <c r="CU153">
        <f t="shared" si="761"/>
        <v>10</v>
      </c>
      <c r="CV153">
        <f t="shared" si="762"/>
        <v>0</v>
      </c>
      <c r="CW153">
        <f t="shared" si="749"/>
        <v>0</v>
      </c>
      <c r="CX153">
        <f t="shared" si="750"/>
        <v>0</v>
      </c>
      <c r="CY153">
        <f t="shared" si="751"/>
        <v>0</v>
      </c>
      <c r="CZ153">
        <f t="shared" si="752"/>
        <v>0</v>
      </c>
      <c r="DA153">
        <f t="shared" si="753"/>
        <v>0</v>
      </c>
      <c r="DB153">
        <f t="shared" si="754"/>
        <v>0</v>
      </c>
      <c r="DC153">
        <f t="shared" si="755"/>
        <v>0</v>
      </c>
      <c r="DD153">
        <f t="shared" si="756"/>
        <v>0</v>
      </c>
      <c r="DE153">
        <f t="shared" si="757"/>
        <v>0</v>
      </c>
      <c r="DF153" t="str">
        <f t="shared" si="758"/>
        <v/>
      </c>
      <c r="DG153" t="str">
        <f t="shared" si="758"/>
        <v/>
      </c>
      <c r="DH153" t="str">
        <f t="shared" si="758"/>
        <v/>
      </c>
      <c r="DI153" t="str">
        <f t="shared" si="758"/>
        <v/>
      </c>
      <c r="DJ153" t="str">
        <f t="shared" si="758"/>
        <v/>
      </c>
      <c r="DK153" t="str">
        <f t="shared" si="758"/>
        <v/>
      </c>
      <c r="DL153" t="str">
        <f t="shared" si="758"/>
        <v/>
      </c>
      <c r="DM153" t="str">
        <f t="shared" si="758"/>
        <v/>
      </c>
      <c r="DN153" t="str">
        <f t="shared" si="758"/>
        <v/>
      </c>
      <c r="DO153" t="str">
        <f t="shared" si="758"/>
        <v/>
      </c>
    </row>
    <row r="154" spans="22:119" x14ac:dyDescent="0.25">
      <c r="V154" s="71"/>
      <c r="AI154" t="s">
        <v>63</v>
      </c>
      <c r="AJ154" s="50" t="e">
        <f>+AJ149*$AU149</f>
        <v>#DIV/0!</v>
      </c>
      <c r="AK154" s="51" t="e">
        <f t="shared" ref="AK154:AS154" si="763">+AK149*$AU149</f>
        <v>#DIV/0!</v>
      </c>
      <c r="AL154" s="51" t="e">
        <f t="shared" si="763"/>
        <v>#DIV/0!</v>
      </c>
      <c r="AM154" s="51" t="e">
        <f t="shared" si="763"/>
        <v>#DIV/0!</v>
      </c>
      <c r="AN154" s="51" t="e">
        <f t="shared" si="763"/>
        <v>#DIV/0!</v>
      </c>
      <c r="AO154" s="51" t="e">
        <f t="shared" si="763"/>
        <v>#DIV/0!</v>
      </c>
      <c r="AP154" s="51" t="e">
        <f t="shared" si="763"/>
        <v>#DIV/0!</v>
      </c>
      <c r="AQ154" s="51" t="e">
        <f t="shared" si="763"/>
        <v>#DIV/0!</v>
      </c>
      <c r="AR154" s="51" t="e">
        <f t="shared" si="763"/>
        <v>#DIV/0!</v>
      </c>
      <c r="AS154" s="52" t="e">
        <f t="shared" si="763"/>
        <v>#DIV/0!</v>
      </c>
      <c r="AT154" s="82" t="e">
        <f>SUM(AJ154:AS154)</f>
        <v>#DIV/0!</v>
      </c>
      <c r="AU154" s="72"/>
      <c r="CK154">
        <f t="shared" si="760"/>
        <v>4</v>
      </c>
      <c r="CL154">
        <f t="shared" si="748"/>
        <v>4</v>
      </c>
      <c r="CM154">
        <f t="shared" si="748"/>
        <v>4</v>
      </c>
      <c r="CN154">
        <f t="shared" si="748"/>
        <v>4</v>
      </c>
      <c r="CO154">
        <f t="shared" si="748"/>
        <v>4</v>
      </c>
      <c r="CP154">
        <f t="shared" si="748"/>
        <v>4</v>
      </c>
      <c r="CQ154">
        <f t="shared" si="748"/>
        <v>4</v>
      </c>
      <c r="CR154">
        <f t="shared" si="748"/>
        <v>4</v>
      </c>
      <c r="CS154">
        <f t="shared" si="748"/>
        <v>4</v>
      </c>
      <c r="CT154">
        <f t="shared" si="748"/>
        <v>4</v>
      </c>
      <c r="CU154">
        <f t="shared" si="761"/>
        <v>4</v>
      </c>
      <c r="CV154">
        <f t="shared" si="762"/>
        <v>0</v>
      </c>
      <c r="CW154">
        <f t="shared" si="749"/>
        <v>0</v>
      </c>
      <c r="CX154">
        <f t="shared" si="750"/>
        <v>0</v>
      </c>
      <c r="CY154">
        <f t="shared" si="751"/>
        <v>0</v>
      </c>
      <c r="CZ154">
        <f t="shared" si="752"/>
        <v>0</v>
      </c>
      <c r="DA154">
        <f t="shared" si="753"/>
        <v>0</v>
      </c>
      <c r="DB154">
        <f t="shared" si="754"/>
        <v>0</v>
      </c>
      <c r="DC154">
        <f t="shared" si="755"/>
        <v>0</v>
      </c>
      <c r="DD154">
        <f t="shared" si="756"/>
        <v>0</v>
      </c>
      <c r="DE154">
        <f t="shared" si="757"/>
        <v>0</v>
      </c>
      <c r="DF154" t="str">
        <f t="shared" si="758"/>
        <v/>
      </c>
      <c r="DG154" t="str">
        <f t="shared" si="758"/>
        <v/>
      </c>
      <c r="DH154" t="str">
        <f t="shared" si="758"/>
        <v/>
      </c>
      <c r="DI154" t="str">
        <f t="shared" si="758"/>
        <v/>
      </c>
      <c r="DJ154" t="str">
        <f t="shared" si="758"/>
        <v/>
      </c>
      <c r="DK154" t="str">
        <f t="shared" si="758"/>
        <v/>
      </c>
      <c r="DL154" t="str">
        <f t="shared" si="758"/>
        <v/>
      </c>
      <c r="DM154" t="str">
        <f t="shared" si="758"/>
        <v/>
      </c>
      <c r="DN154" t="str">
        <f t="shared" si="758"/>
        <v/>
      </c>
      <c r="DO154" t="str">
        <f t="shared" si="758"/>
        <v/>
      </c>
    </row>
    <row r="155" spans="22:119" x14ac:dyDescent="0.25">
      <c r="V155" s="71"/>
      <c r="AJ155" s="53" t="e">
        <f t="shared" ref="AJ155:AS155" si="764">+AJ150*$AU150</f>
        <v>#DIV/0!</v>
      </c>
      <c r="AK155" s="54" t="e">
        <f t="shared" si="764"/>
        <v>#DIV/0!</v>
      </c>
      <c r="AL155" s="54" t="e">
        <f t="shared" si="764"/>
        <v>#DIV/0!</v>
      </c>
      <c r="AM155" s="54" t="e">
        <f t="shared" si="764"/>
        <v>#DIV/0!</v>
      </c>
      <c r="AN155" s="54" t="e">
        <f t="shared" si="764"/>
        <v>#DIV/0!</v>
      </c>
      <c r="AO155" s="54" t="e">
        <f t="shared" si="764"/>
        <v>#DIV/0!</v>
      </c>
      <c r="AP155" s="54" t="e">
        <f t="shared" si="764"/>
        <v>#DIV/0!</v>
      </c>
      <c r="AQ155" s="54" t="e">
        <f t="shared" si="764"/>
        <v>#DIV/0!</v>
      </c>
      <c r="AR155" s="54" t="e">
        <f t="shared" si="764"/>
        <v>#DIV/0!</v>
      </c>
      <c r="AS155" s="55" t="e">
        <f t="shared" si="764"/>
        <v>#DIV/0!</v>
      </c>
      <c r="AT155" s="82" t="e">
        <f t="shared" ref="AT155:AT157" si="765">SUM(AJ155:AS155)</f>
        <v>#DIV/0!</v>
      </c>
      <c r="AU155" s="72"/>
      <c r="CK155">
        <f t="shared" si="760"/>
        <v>10</v>
      </c>
      <c r="CL155">
        <f t="shared" si="748"/>
        <v>10</v>
      </c>
      <c r="CM155">
        <f t="shared" si="748"/>
        <v>10</v>
      </c>
      <c r="CN155">
        <f t="shared" si="748"/>
        <v>10</v>
      </c>
      <c r="CO155">
        <f t="shared" si="748"/>
        <v>10</v>
      </c>
      <c r="CP155">
        <f t="shared" si="748"/>
        <v>10</v>
      </c>
      <c r="CQ155">
        <f t="shared" si="748"/>
        <v>10</v>
      </c>
      <c r="CR155">
        <f t="shared" si="748"/>
        <v>10</v>
      </c>
      <c r="CS155">
        <f t="shared" si="748"/>
        <v>10</v>
      </c>
      <c r="CT155">
        <f t="shared" si="748"/>
        <v>10</v>
      </c>
      <c r="CU155">
        <f t="shared" si="761"/>
        <v>10</v>
      </c>
      <c r="CV155">
        <f t="shared" si="762"/>
        <v>0</v>
      </c>
      <c r="CW155">
        <f t="shared" si="749"/>
        <v>0</v>
      </c>
      <c r="CX155">
        <f t="shared" si="750"/>
        <v>0</v>
      </c>
      <c r="CY155">
        <f t="shared" si="751"/>
        <v>0</v>
      </c>
      <c r="CZ155">
        <f t="shared" si="752"/>
        <v>0</v>
      </c>
      <c r="DA155">
        <f t="shared" si="753"/>
        <v>0</v>
      </c>
      <c r="DB155">
        <f t="shared" si="754"/>
        <v>0</v>
      </c>
      <c r="DC155">
        <f t="shared" si="755"/>
        <v>0</v>
      </c>
      <c r="DD155">
        <f t="shared" si="756"/>
        <v>0</v>
      </c>
      <c r="DE155">
        <f t="shared" si="757"/>
        <v>0</v>
      </c>
      <c r="DF155" t="str">
        <f t="shared" si="758"/>
        <v/>
      </c>
      <c r="DG155" t="str">
        <f t="shared" si="758"/>
        <v/>
      </c>
      <c r="DH155" t="str">
        <f t="shared" si="758"/>
        <v/>
      </c>
      <c r="DI155" t="str">
        <f t="shared" si="758"/>
        <v/>
      </c>
      <c r="DJ155" t="str">
        <f t="shared" si="758"/>
        <v/>
      </c>
      <c r="DK155" t="str">
        <f t="shared" si="758"/>
        <v/>
      </c>
      <c r="DL155" t="str">
        <f t="shared" si="758"/>
        <v/>
      </c>
      <c r="DM155" t="str">
        <f t="shared" si="758"/>
        <v/>
      </c>
      <c r="DN155" t="str">
        <f t="shared" si="758"/>
        <v/>
      </c>
      <c r="DO155" t="str">
        <f t="shared" si="758"/>
        <v/>
      </c>
    </row>
    <row r="156" spans="22:119" x14ac:dyDescent="0.25">
      <c r="V156" s="71"/>
      <c r="AJ156" s="53" t="e">
        <f t="shared" ref="AJ156:AS156" si="766">+AJ151*$AU151</f>
        <v>#DIV/0!</v>
      </c>
      <c r="AK156" s="54" t="e">
        <f t="shared" si="766"/>
        <v>#DIV/0!</v>
      </c>
      <c r="AL156" s="54" t="e">
        <f t="shared" si="766"/>
        <v>#DIV/0!</v>
      </c>
      <c r="AM156" s="54" t="e">
        <f t="shared" si="766"/>
        <v>#DIV/0!</v>
      </c>
      <c r="AN156" s="54" t="e">
        <f t="shared" si="766"/>
        <v>#DIV/0!</v>
      </c>
      <c r="AO156" s="54" t="e">
        <f t="shared" si="766"/>
        <v>#DIV/0!</v>
      </c>
      <c r="AP156" s="54" t="e">
        <f t="shared" si="766"/>
        <v>#DIV/0!</v>
      </c>
      <c r="AQ156" s="54" t="e">
        <f t="shared" si="766"/>
        <v>#DIV/0!</v>
      </c>
      <c r="AR156" s="54" t="e">
        <f t="shared" si="766"/>
        <v>#DIV/0!</v>
      </c>
      <c r="AS156" s="55" t="e">
        <f t="shared" si="766"/>
        <v>#DIV/0!</v>
      </c>
      <c r="AT156" s="82" t="e">
        <f t="shared" si="765"/>
        <v>#DIV/0!</v>
      </c>
      <c r="AU156" s="72"/>
      <c r="CK156">
        <f t="shared" si="760"/>
        <v>4</v>
      </c>
      <c r="CL156">
        <f t="shared" si="748"/>
        <v>4</v>
      </c>
      <c r="CM156">
        <f t="shared" si="748"/>
        <v>4</v>
      </c>
      <c r="CN156">
        <f t="shared" si="748"/>
        <v>4</v>
      </c>
      <c r="CO156">
        <f t="shared" si="748"/>
        <v>4</v>
      </c>
      <c r="CP156">
        <f t="shared" si="748"/>
        <v>4</v>
      </c>
      <c r="CQ156">
        <f t="shared" si="748"/>
        <v>4</v>
      </c>
      <c r="CR156">
        <f t="shared" si="748"/>
        <v>4</v>
      </c>
      <c r="CS156">
        <f t="shared" si="748"/>
        <v>4</v>
      </c>
      <c r="CT156">
        <f t="shared" si="748"/>
        <v>4</v>
      </c>
      <c r="CU156">
        <f t="shared" si="761"/>
        <v>4</v>
      </c>
      <c r="CV156">
        <f t="shared" si="762"/>
        <v>0</v>
      </c>
      <c r="CW156">
        <f t="shared" si="749"/>
        <v>0</v>
      </c>
      <c r="CX156">
        <f t="shared" si="750"/>
        <v>0</v>
      </c>
      <c r="CY156">
        <f t="shared" si="751"/>
        <v>0</v>
      </c>
      <c r="CZ156">
        <f t="shared" si="752"/>
        <v>0</v>
      </c>
      <c r="DA156">
        <f t="shared" si="753"/>
        <v>0</v>
      </c>
      <c r="DB156">
        <f t="shared" si="754"/>
        <v>0</v>
      </c>
      <c r="DC156">
        <f t="shared" si="755"/>
        <v>0</v>
      </c>
      <c r="DD156">
        <f t="shared" si="756"/>
        <v>0</v>
      </c>
      <c r="DE156">
        <f t="shared" si="757"/>
        <v>0</v>
      </c>
      <c r="DF156" t="str">
        <f t="shared" si="758"/>
        <v/>
      </c>
      <c r="DG156" t="str">
        <f t="shared" si="758"/>
        <v/>
      </c>
      <c r="DH156" t="str">
        <f t="shared" si="758"/>
        <v/>
      </c>
      <c r="DI156" t="str">
        <f t="shared" si="758"/>
        <v/>
      </c>
      <c r="DJ156" t="str">
        <f t="shared" si="758"/>
        <v/>
      </c>
      <c r="DK156" t="str">
        <f t="shared" si="758"/>
        <v/>
      </c>
      <c r="DL156" t="str">
        <f t="shared" si="758"/>
        <v/>
      </c>
      <c r="DM156" t="str">
        <f t="shared" si="758"/>
        <v/>
      </c>
      <c r="DN156" t="str">
        <f t="shared" si="758"/>
        <v/>
      </c>
      <c r="DO156" t="str">
        <f t="shared" si="758"/>
        <v/>
      </c>
    </row>
    <row r="157" spans="22:119" ht="15.75" thickBot="1" x14ac:dyDescent="0.3">
      <c r="V157" s="71"/>
      <c r="AJ157" s="53" t="e">
        <f t="shared" ref="AJ157:AS157" si="767">+AJ152*$AU152</f>
        <v>#DIV/0!</v>
      </c>
      <c r="AK157" s="54" t="e">
        <f t="shared" si="767"/>
        <v>#DIV/0!</v>
      </c>
      <c r="AL157" s="54" t="e">
        <f t="shared" si="767"/>
        <v>#DIV/0!</v>
      </c>
      <c r="AM157" s="54" t="e">
        <f t="shared" si="767"/>
        <v>#DIV/0!</v>
      </c>
      <c r="AN157" s="54" t="e">
        <f t="shared" si="767"/>
        <v>#DIV/0!</v>
      </c>
      <c r="AO157" s="54" t="e">
        <f t="shared" si="767"/>
        <v>#DIV/0!</v>
      </c>
      <c r="AP157" s="54" t="e">
        <f t="shared" si="767"/>
        <v>#DIV/0!</v>
      </c>
      <c r="AQ157" s="54" t="e">
        <f t="shared" si="767"/>
        <v>#DIV/0!</v>
      </c>
      <c r="AR157" s="54" t="e">
        <f t="shared" si="767"/>
        <v>#DIV/0!</v>
      </c>
      <c r="AS157" s="55" t="e">
        <f t="shared" si="767"/>
        <v>#DIV/0!</v>
      </c>
      <c r="AT157" s="82" t="e">
        <f t="shared" si="765"/>
        <v>#DIV/0!</v>
      </c>
      <c r="AU157" s="72"/>
    </row>
    <row r="158" spans="22:119" ht="15.75" thickBot="1" x14ac:dyDescent="0.3">
      <c r="V158" s="71"/>
      <c r="AJ158" s="56" t="e">
        <f>SUM(AJ154:AJ157)</f>
        <v>#DIV/0!</v>
      </c>
      <c r="AK158" s="57" t="e">
        <f t="shared" ref="AK158" si="768">SUM(AK154:AK157)</f>
        <v>#DIV/0!</v>
      </c>
      <c r="AL158" s="57" t="e">
        <f t="shared" ref="AL158" si="769">SUM(AL154:AL157)</f>
        <v>#DIV/0!</v>
      </c>
      <c r="AM158" s="57" t="e">
        <f t="shared" ref="AM158" si="770">SUM(AM154:AM157)</f>
        <v>#DIV/0!</v>
      </c>
      <c r="AN158" s="57" t="e">
        <f t="shared" ref="AN158" si="771">SUM(AN154:AN157)</f>
        <v>#DIV/0!</v>
      </c>
      <c r="AO158" s="57" t="e">
        <f t="shared" ref="AO158" si="772">SUM(AO154:AO157)</f>
        <v>#DIV/0!</v>
      </c>
      <c r="AP158" s="57" t="e">
        <f t="shared" ref="AP158" si="773">SUM(AP154:AP157)</f>
        <v>#DIV/0!</v>
      </c>
      <c r="AQ158" s="57" t="e">
        <f t="shared" ref="AQ158" si="774">SUM(AQ154:AQ157)</f>
        <v>#DIV/0!</v>
      </c>
      <c r="AR158" s="57" t="e">
        <f t="shared" ref="AR158" si="775">SUM(AR154:AR157)</f>
        <v>#DIV/0!</v>
      </c>
      <c r="AS158" s="58" t="e">
        <f t="shared" ref="AS158" si="776">SUM(AS154:AS157)</f>
        <v>#DIV/0!</v>
      </c>
      <c r="AU158" s="72"/>
      <c r="CK158">
        <f>ABS(CA45-$BY17)+1</f>
        <v>4</v>
      </c>
      <c r="CL158">
        <f t="shared" ref="CL158:CT163" si="777">ABS(CB45-$BY17)+1</f>
        <v>4</v>
      </c>
      <c r="CM158">
        <f t="shared" si="777"/>
        <v>4</v>
      </c>
      <c r="CN158">
        <f t="shared" si="777"/>
        <v>4</v>
      </c>
      <c r="CO158">
        <f t="shared" si="777"/>
        <v>4</v>
      </c>
      <c r="CP158">
        <f t="shared" si="777"/>
        <v>4</v>
      </c>
      <c r="CQ158">
        <f t="shared" si="777"/>
        <v>4</v>
      </c>
      <c r="CR158">
        <f t="shared" si="777"/>
        <v>4</v>
      </c>
      <c r="CS158">
        <f t="shared" si="777"/>
        <v>4</v>
      </c>
      <c r="CT158">
        <f t="shared" si="777"/>
        <v>4</v>
      </c>
      <c r="CU158">
        <f>AVERAGE(CK158:CT158)</f>
        <v>4</v>
      </c>
      <c r="CV158">
        <f>+CK158-$CU158</f>
        <v>0</v>
      </c>
      <c r="CW158">
        <f t="shared" ref="CW158:CW163" si="778">+CL158-$CU158</f>
        <v>0</v>
      </c>
      <c r="CX158">
        <f t="shared" ref="CX158:CX163" si="779">+CM158-$CU158</f>
        <v>0</v>
      </c>
      <c r="CY158">
        <f t="shared" ref="CY158:CY163" si="780">+CN158-$CU158</f>
        <v>0</v>
      </c>
      <c r="CZ158">
        <f t="shared" ref="CZ158:CZ163" si="781">+CO158-$CU158</f>
        <v>0</v>
      </c>
      <c r="DA158">
        <f t="shared" ref="DA158:DA163" si="782">+CP158-$CU158</f>
        <v>0</v>
      </c>
      <c r="DB158">
        <f t="shared" ref="DB158:DB163" si="783">+CQ158-$CU158</f>
        <v>0</v>
      </c>
      <c r="DC158">
        <f t="shared" ref="DC158:DC163" si="784">+CR158-$CU158</f>
        <v>0</v>
      </c>
      <c r="DD158">
        <f t="shared" ref="DD158:DD163" si="785">+CS158-$CU158</f>
        <v>0</v>
      </c>
      <c r="DE158">
        <f t="shared" ref="DE158:DE163" si="786">+CT158-$CU158</f>
        <v>0</v>
      </c>
      <c r="DF158" t="str">
        <f t="shared" ref="DF158:DO163" si="787">IF(DF$15=1,LOOKUP(CK158,swotrev),"")</f>
        <v/>
      </c>
      <c r="DG158" t="str">
        <f t="shared" si="787"/>
        <v/>
      </c>
      <c r="DH158" t="str">
        <f t="shared" si="787"/>
        <v/>
      </c>
      <c r="DI158" t="str">
        <f t="shared" si="787"/>
        <v/>
      </c>
      <c r="DJ158" t="str">
        <f t="shared" si="787"/>
        <v/>
      </c>
      <c r="DK158" t="str">
        <f t="shared" si="787"/>
        <v/>
      </c>
      <c r="DL158" t="str">
        <f t="shared" si="787"/>
        <v/>
      </c>
      <c r="DM158" t="str">
        <f t="shared" si="787"/>
        <v/>
      </c>
      <c r="DN158" t="str">
        <f t="shared" si="787"/>
        <v/>
      </c>
      <c r="DO158" t="str">
        <f t="shared" si="787"/>
        <v/>
      </c>
    </row>
    <row r="159" spans="22:119" x14ac:dyDescent="0.25">
      <c r="V159" s="71"/>
      <c r="AG159" s="75">
        <f>+AG127*1.02</f>
        <v>2164864.3199999998</v>
      </c>
      <c r="AU159" s="72"/>
      <c r="CK159">
        <f t="shared" ref="CK159:CK163" si="788">ABS(CA46-$BY18)+1</f>
        <v>9</v>
      </c>
      <c r="CL159">
        <f t="shared" si="777"/>
        <v>9</v>
      </c>
      <c r="CM159">
        <f t="shared" si="777"/>
        <v>9</v>
      </c>
      <c r="CN159">
        <f t="shared" si="777"/>
        <v>9</v>
      </c>
      <c r="CO159">
        <f t="shared" si="777"/>
        <v>9</v>
      </c>
      <c r="CP159">
        <f t="shared" si="777"/>
        <v>9</v>
      </c>
      <c r="CQ159">
        <f t="shared" si="777"/>
        <v>9</v>
      </c>
      <c r="CR159">
        <f t="shared" si="777"/>
        <v>9</v>
      </c>
      <c r="CS159">
        <f t="shared" si="777"/>
        <v>9</v>
      </c>
      <c r="CT159">
        <f t="shared" si="777"/>
        <v>9</v>
      </c>
      <c r="CU159">
        <f t="shared" ref="CU159:CU163" si="789">AVERAGE(CK159:CT159)</f>
        <v>9</v>
      </c>
      <c r="CV159">
        <f t="shared" ref="CV159:CV163" si="790">+CK159-$CU159</f>
        <v>0</v>
      </c>
      <c r="CW159">
        <f t="shared" si="778"/>
        <v>0</v>
      </c>
      <c r="CX159">
        <f t="shared" si="779"/>
        <v>0</v>
      </c>
      <c r="CY159">
        <f t="shared" si="780"/>
        <v>0</v>
      </c>
      <c r="CZ159">
        <f t="shared" si="781"/>
        <v>0</v>
      </c>
      <c r="DA159">
        <f t="shared" si="782"/>
        <v>0</v>
      </c>
      <c r="DB159">
        <f t="shared" si="783"/>
        <v>0</v>
      </c>
      <c r="DC159">
        <f t="shared" si="784"/>
        <v>0</v>
      </c>
      <c r="DD159">
        <f t="shared" si="785"/>
        <v>0</v>
      </c>
      <c r="DE159">
        <f t="shared" si="786"/>
        <v>0</v>
      </c>
      <c r="DF159" t="str">
        <f t="shared" si="787"/>
        <v/>
      </c>
      <c r="DG159" t="str">
        <f t="shared" si="787"/>
        <v/>
      </c>
      <c r="DH159" t="str">
        <f t="shared" si="787"/>
        <v/>
      </c>
      <c r="DI159" t="str">
        <f t="shared" si="787"/>
        <v/>
      </c>
      <c r="DJ159" t="str">
        <f t="shared" si="787"/>
        <v/>
      </c>
      <c r="DK159" t="str">
        <f t="shared" si="787"/>
        <v/>
      </c>
      <c r="DL159" t="str">
        <f t="shared" si="787"/>
        <v/>
      </c>
      <c r="DM159" t="str">
        <f t="shared" si="787"/>
        <v/>
      </c>
      <c r="DN159" t="str">
        <f t="shared" si="787"/>
        <v/>
      </c>
      <c r="DO159" t="str">
        <f t="shared" si="787"/>
        <v/>
      </c>
    </row>
    <row r="160" spans="22:119" x14ac:dyDescent="0.25">
      <c r="V160" s="71"/>
      <c r="AG160" s="75">
        <f>+AG159*V149</f>
        <v>541216.07999999996</v>
      </c>
      <c r="AI160" t="s">
        <v>65</v>
      </c>
      <c r="AJ160" s="67" t="e">
        <f>ROUND(AJ154*$AG160,0)</f>
        <v>#DIV/0!</v>
      </c>
      <c r="AK160" s="67" t="e">
        <f t="shared" ref="AK160:AS160" si="791">ROUND(AK154*$AG160,0)</f>
        <v>#DIV/0!</v>
      </c>
      <c r="AL160" s="67" t="e">
        <f t="shared" si="791"/>
        <v>#DIV/0!</v>
      </c>
      <c r="AM160" s="67" t="e">
        <f t="shared" si="791"/>
        <v>#DIV/0!</v>
      </c>
      <c r="AN160" s="67" t="e">
        <f t="shared" si="791"/>
        <v>#DIV/0!</v>
      </c>
      <c r="AO160" s="67" t="e">
        <f t="shared" si="791"/>
        <v>#DIV/0!</v>
      </c>
      <c r="AP160" s="67" t="e">
        <f t="shared" si="791"/>
        <v>#DIV/0!</v>
      </c>
      <c r="AQ160" s="67" t="e">
        <f t="shared" si="791"/>
        <v>#DIV/0!</v>
      </c>
      <c r="AR160" s="67" t="e">
        <f t="shared" si="791"/>
        <v>#DIV/0!</v>
      </c>
      <c r="AS160" s="67" t="e">
        <f t="shared" si="791"/>
        <v>#DIV/0!</v>
      </c>
      <c r="AT160" s="67" t="e">
        <f>SUM(AJ160:AS160)</f>
        <v>#DIV/0!</v>
      </c>
      <c r="AU160" s="72"/>
      <c r="CK160">
        <f t="shared" si="788"/>
        <v>8</v>
      </c>
      <c r="CL160">
        <f t="shared" si="777"/>
        <v>8</v>
      </c>
      <c r="CM160">
        <f t="shared" si="777"/>
        <v>8</v>
      </c>
      <c r="CN160">
        <f t="shared" si="777"/>
        <v>8</v>
      </c>
      <c r="CO160">
        <f t="shared" si="777"/>
        <v>8</v>
      </c>
      <c r="CP160">
        <f t="shared" si="777"/>
        <v>8</v>
      </c>
      <c r="CQ160">
        <f t="shared" si="777"/>
        <v>8</v>
      </c>
      <c r="CR160">
        <f t="shared" si="777"/>
        <v>8</v>
      </c>
      <c r="CS160">
        <f t="shared" si="777"/>
        <v>8</v>
      </c>
      <c r="CT160">
        <f t="shared" si="777"/>
        <v>8</v>
      </c>
      <c r="CU160">
        <f t="shared" si="789"/>
        <v>8</v>
      </c>
      <c r="CV160">
        <f t="shared" si="790"/>
        <v>0</v>
      </c>
      <c r="CW160">
        <f t="shared" si="778"/>
        <v>0</v>
      </c>
      <c r="CX160">
        <f t="shared" si="779"/>
        <v>0</v>
      </c>
      <c r="CY160">
        <f t="shared" si="780"/>
        <v>0</v>
      </c>
      <c r="CZ160">
        <f t="shared" si="781"/>
        <v>0</v>
      </c>
      <c r="DA160">
        <f t="shared" si="782"/>
        <v>0</v>
      </c>
      <c r="DB160">
        <f t="shared" si="783"/>
        <v>0</v>
      </c>
      <c r="DC160">
        <f t="shared" si="784"/>
        <v>0</v>
      </c>
      <c r="DD160">
        <f t="shared" si="785"/>
        <v>0</v>
      </c>
      <c r="DE160">
        <f t="shared" si="786"/>
        <v>0</v>
      </c>
      <c r="DF160" t="str">
        <f t="shared" si="787"/>
        <v/>
      </c>
      <c r="DG160" t="str">
        <f t="shared" si="787"/>
        <v/>
      </c>
      <c r="DH160" t="str">
        <f t="shared" si="787"/>
        <v/>
      </c>
      <c r="DI160" t="str">
        <f t="shared" si="787"/>
        <v/>
      </c>
      <c r="DJ160" t="str">
        <f t="shared" si="787"/>
        <v/>
      </c>
      <c r="DK160" t="str">
        <f t="shared" si="787"/>
        <v/>
      </c>
      <c r="DL160" t="str">
        <f t="shared" si="787"/>
        <v/>
      </c>
      <c r="DM160" t="str">
        <f t="shared" si="787"/>
        <v/>
      </c>
      <c r="DN160" t="str">
        <f t="shared" si="787"/>
        <v/>
      </c>
      <c r="DO160" t="str">
        <f t="shared" si="787"/>
        <v/>
      </c>
    </row>
    <row r="161" spans="22:119" x14ac:dyDescent="0.25">
      <c r="V161" s="71"/>
      <c r="AG161" s="75">
        <f>+AG159*V150</f>
        <v>541216.07999999996</v>
      </c>
      <c r="AJ161" s="67" t="e">
        <f t="shared" ref="AJ161:AS161" si="792">ROUND(AJ155*$AG161,0)</f>
        <v>#DIV/0!</v>
      </c>
      <c r="AK161" s="67" t="e">
        <f t="shared" si="792"/>
        <v>#DIV/0!</v>
      </c>
      <c r="AL161" s="67" t="e">
        <f t="shared" si="792"/>
        <v>#DIV/0!</v>
      </c>
      <c r="AM161" s="67" t="e">
        <f t="shared" si="792"/>
        <v>#DIV/0!</v>
      </c>
      <c r="AN161" s="67" t="e">
        <f t="shared" si="792"/>
        <v>#DIV/0!</v>
      </c>
      <c r="AO161" s="67" t="e">
        <f t="shared" si="792"/>
        <v>#DIV/0!</v>
      </c>
      <c r="AP161" s="67" t="e">
        <f t="shared" si="792"/>
        <v>#DIV/0!</v>
      </c>
      <c r="AQ161" s="67" t="e">
        <f t="shared" si="792"/>
        <v>#DIV/0!</v>
      </c>
      <c r="AR161" s="67" t="e">
        <f t="shared" si="792"/>
        <v>#DIV/0!</v>
      </c>
      <c r="AS161" s="67" t="e">
        <f t="shared" si="792"/>
        <v>#DIV/0!</v>
      </c>
      <c r="AT161" s="67" t="e">
        <f t="shared" ref="AT161:AT164" si="793">SUM(AJ161:AS161)</f>
        <v>#DIV/0!</v>
      </c>
      <c r="AU161" s="72"/>
      <c r="CK161">
        <f t="shared" si="788"/>
        <v>11</v>
      </c>
      <c r="CL161">
        <f t="shared" si="777"/>
        <v>11</v>
      </c>
      <c r="CM161">
        <f t="shared" si="777"/>
        <v>11</v>
      </c>
      <c r="CN161">
        <f t="shared" si="777"/>
        <v>11</v>
      </c>
      <c r="CO161">
        <f t="shared" si="777"/>
        <v>11</v>
      </c>
      <c r="CP161">
        <f t="shared" si="777"/>
        <v>11</v>
      </c>
      <c r="CQ161">
        <f t="shared" si="777"/>
        <v>11</v>
      </c>
      <c r="CR161">
        <f t="shared" si="777"/>
        <v>11</v>
      </c>
      <c r="CS161">
        <f t="shared" si="777"/>
        <v>11</v>
      </c>
      <c r="CT161">
        <f t="shared" si="777"/>
        <v>11</v>
      </c>
      <c r="CU161">
        <f t="shared" si="789"/>
        <v>11</v>
      </c>
      <c r="CV161">
        <f t="shared" si="790"/>
        <v>0</v>
      </c>
      <c r="CW161">
        <f t="shared" si="778"/>
        <v>0</v>
      </c>
      <c r="CX161">
        <f t="shared" si="779"/>
        <v>0</v>
      </c>
      <c r="CY161">
        <f t="shared" si="780"/>
        <v>0</v>
      </c>
      <c r="CZ161">
        <f t="shared" si="781"/>
        <v>0</v>
      </c>
      <c r="DA161">
        <f t="shared" si="782"/>
        <v>0</v>
      </c>
      <c r="DB161">
        <f t="shared" si="783"/>
        <v>0</v>
      </c>
      <c r="DC161">
        <f t="shared" si="784"/>
        <v>0</v>
      </c>
      <c r="DD161">
        <f t="shared" si="785"/>
        <v>0</v>
      </c>
      <c r="DE161">
        <f t="shared" si="786"/>
        <v>0</v>
      </c>
      <c r="DF161" t="str">
        <f t="shared" si="787"/>
        <v/>
      </c>
      <c r="DG161" t="str">
        <f t="shared" si="787"/>
        <v/>
      </c>
      <c r="DH161" t="str">
        <f t="shared" si="787"/>
        <v/>
      </c>
      <c r="DI161" t="str">
        <f t="shared" si="787"/>
        <v/>
      </c>
      <c r="DJ161" t="str">
        <f t="shared" si="787"/>
        <v/>
      </c>
      <c r="DK161" t="str">
        <f t="shared" si="787"/>
        <v/>
      </c>
      <c r="DL161" t="str">
        <f t="shared" si="787"/>
        <v/>
      </c>
      <c r="DM161" t="str">
        <f t="shared" si="787"/>
        <v/>
      </c>
      <c r="DN161" t="str">
        <f t="shared" si="787"/>
        <v/>
      </c>
      <c r="DO161" t="str">
        <f t="shared" si="787"/>
        <v/>
      </c>
    </row>
    <row r="162" spans="22:119" x14ac:dyDescent="0.25">
      <c r="V162" s="71"/>
      <c r="AG162" s="75">
        <f>+AG159*V151</f>
        <v>541216.07999999996</v>
      </c>
      <c r="AJ162" s="67" t="e">
        <f t="shared" ref="AJ162:AS162" si="794">ROUND(AJ156*$AG162,0)</f>
        <v>#DIV/0!</v>
      </c>
      <c r="AK162" s="67" t="e">
        <f t="shared" si="794"/>
        <v>#DIV/0!</v>
      </c>
      <c r="AL162" s="67" t="e">
        <f t="shared" si="794"/>
        <v>#DIV/0!</v>
      </c>
      <c r="AM162" s="67" t="e">
        <f t="shared" si="794"/>
        <v>#DIV/0!</v>
      </c>
      <c r="AN162" s="67" t="e">
        <f t="shared" si="794"/>
        <v>#DIV/0!</v>
      </c>
      <c r="AO162" s="67" t="e">
        <f t="shared" si="794"/>
        <v>#DIV/0!</v>
      </c>
      <c r="AP162" s="67" t="e">
        <f t="shared" si="794"/>
        <v>#DIV/0!</v>
      </c>
      <c r="AQ162" s="67" t="e">
        <f t="shared" si="794"/>
        <v>#DIV/0!</v>
      </c>
      <c r="AR162" s="67" t="e">
        <f t="shared" si="794"/>
        <v>#DIV/0!</v>
      </c>
      <c r="AS162" s="67" t="e">
        <f t="shared" si="794"/>
        <v>#DIV/0!</v>
      </c>
      <c r="AT162" s="67" t="e">
        <f t="shared" si="793"/>
        <v>#DIV/0!</v>
      </c>
      <c r="AU162" s="72"/>
      <c r="CK162">
        <f t="shared" si="788"/>
        <v>7</v>
      </c>
      <c r="CL162">
        <f t="shared" si="777"/>
        <v>7</v>
      </c>
      <c r="CM162">
        <f t="shared" si="777"/>
        <v>7</v>
      </c>
      <c r="CN162">
        <f t="shared" si="777"/>
        <v>7</v>
      </c>
      <c r="CO162">
        <f t="shared" si="777"/>
        <v>7</v>
      </c>
      <c r="CP162">
        <f t="shared" si="777"/>
        <v>7</v>
      </c>
      <c r="CQ162">
        <f t="shared" si="777"/>
        <v>7</v>
      </c>
      <c r="CR162">
        <f t="shared" si="777"/>
        <v>7</v>
      </c>
      <c r="CS162">
        <f t="shared" si="777"/>
        <v>7</v>
      </c>
      <c r="CT162">
        <f t="shared" si="777"/>
        <v>7</v>
      </c>
      <c r="CU162">
        <f t="shared" si="789"/>
        <v>7</v>
      </c>
      <c r="CV162">
        <f t="shared" si="790"/>
        <v>0</v>
      </c>
      <c r="CW162">
        <f t="shared" si="778"/>
        <v>0</v>
      </c>
      <c r="CX162">
        <f t="shared" si="779"/>
        <v>0</v>
      </c>
      <c r="CY162">
        <f t="shared" si="780"/>
        <v>0</v>
      </c>
      <c r="CZ162">
        <f t="shared" si="781"/>
        <v>0</v>
      </c>
      <c r="DA162">
        <f t="shared" si="782"/>
        <v>0</v>
      </c>
      <c r="DB162">
        <f t="shared" si="783"/>
        <v>0</v>
      </c>
      <c r="DC162">
        <f t="shared" si="784"/>
        <v>0</v>
      </c>
      <c r="DD162">
        <f t="shared" si="785"/>
        <v>0</v>
      </c>
      <c r="DE162">
        <f t="shared" si="786"/>
        <v>0</v>
      </c>
      <c r="DF162" t="str">
        <f t="shared" si="787"/>
        <v/>
      </c>
      <c r="DG162" t="str">
        <f t="shared" si="787"/>
        <v/>
      </c>
      <c r="DH162" t="str">
        <f t="shared" si="787"/>
        <v/>
      </c>
      <c r="DI162" t="str">
        <f t="shared" si="787"/>
        <v/>
      </c>
      <c r="DJ162" t="str">
        <f t="shared" si="787"/>
        <v/>
      </c>
      <c r="DK162" t="str">
        <f t="shared" si="787"/>
        <v/>
      </c>
      <c r="DL162" t="str">
        <f t="shared" si="787"/>
        <v/>
      </c>
      <c r="DM162" t="str">
        <f t="shared" si="787"/>
        <v/>
      </c>
      <c r="DN162" t="str">
        <f t="shared" si="787"/>
        <v/>
      </c>
      <c r="DO162" t="str">
        <f t="shared" si="787"/>
        <v/>
      </c>
    </row>
    <row r="163" spans="22:119" x14ac:dyDescent="0.25">
      <c r="V163" s="71"/>
      <c r="AG163" s="75">
        <f>+AG159*V152</f>
        <v>541216.07999999996</v>
      </c>
      <c r="AJ163" s="67" t="e">
        <f t="shared" ref="AJ163:AS163" si="795">ROUND(AJ157*$AG163,0)</f>
        <v>#DIV/0!</v>
      </c>
      <c r="AK163" s="67" t="e">
        <f t="shared" si="795"/>
        <v>#DIV/0!</v>
      </c>
      <c r="AL163" s="67" t="e">
        <f t="shared" si="795"/>
        <v>#DIV/0!</v>
      </c>
      <c r="AM163" s="67" t="e">
        <f t="shared" si="795"/>
        <v>#DIV/0!</v>
      </c>
      <c r="AN163" s="67" t="e">
        <f t="shared" si="795"/>
        <v>#DIV/0!</v>
      </c>
      <c r="AO163" s="67" t="e">
        <f t="shared" si="795"/>
        <v>#DIV/0!</v>
      </c>
      <c r="AP163" s="67" t="e">
        <f t="shared" si="795"/>
        <v>#DIV/0!</v>
      </c>
      <c r="AQ163" s="67" t="e">
        <f t="shared" si="795"/>
        <v>#DIV/0!</v>
      </c>
      <c r="AR163" s="67" t="e">
        <f t="shared" si="795"/>
        <v>#DIV/0!</v>
      </c>
      <c r="AS163" s="67" t="e">
        <f t="shared" si="795"/>
        <v>#DIV/0!</v>
      </c>
      <c r="AT163" s="67" t="e">
        <f t="shared" si="793"/>
        <v>#DIV/0!</v>
      </c>
      <c r="AU163" s="72"/>
      <c r="CK163">
        <f t="shared" si="788"/>
        <v>5</v>
      </c>
      <c r="CL163">
        <f t="shared" si="777"/>
        <v>5</v>
      </c>
      <c r="CM163">
        <f t="shared" si="777"/>
        <v>5</v>
      </c>
      <c r="CN163">
        <f t="shared" si="777"/>
        <v>5</v>
      </c>
      <c r="CO163">
        <f t="shared" si="777"/>
        <v>5</v>
      </c>
      <c r="CP163">
        <f t="shared" si="777"/>
        <v>5</v>
      </c>
      <c r="CQ163">
        <f t="shared" si="777"/>
        <v>5</v>
      </c>
      <c r="CR163">
        <f t="shared" si="777"/>
        <v>5</v>
      </c>
      <c r="CS163">
        <f t="shared" si="777"/>
        <v>5</v>
      </c>
      <c r="CT163">
        <f t="shared" si="777"/>
        <v>5</v>
      </c>
      <c r="CU163">
        <f t="shared" si="789"/>
        <v>5</v>
      </c>
      <c r="CV163">
        <f t="shared" si="790"/>
        <v>0</v>
      </c>
      <c r="CW163">
        <f t="shared" si="778"/>
        <v>0</v>
      </c>
      <c r="CX163">
        <f t="shared" si="779"/>
        <v>0</v>
      </c>
      <c r="CY163">
        <f t="shared" si="780"/>
        <v>0</v>
      </c>
      <c r="CZ163">
        <f t="shared" si="781"/>
        <v>0</v>
      </c>
      <c r="DA163">
        <f t="shared" si="782"/>
        <v>0</v>
      </c>
      <c r="DB163">
        <f t="shared" si="783"/>
        <v>0</v>
      </c>
      <c r="DC163">
        <f t="shared" si="784"/>
        <v>0</v>
      </c>
      <c r="DD163">
        <f t="shared" si="785"/>
        <v>0</v>
      </c>
      <c r="DE163">
        <f t="shared" si="786"/>
        <v>0</v>
      </c>
      <c r="DF163" t="str">
        <f t="shared" si="787"/>
        <v/>
      </c>
      <c r="DG163" t="str">
        <f t="shared" si="787"/>
        <v/>
      </c>
      <c r="DH163" t="str">
        <f t="shared" si="787"/>
        <v/>
      </c>
      <c r="DI163" t="str">
        <f t="shared" si="787"/>
        <v/>
      </c>
      <c r="DJ163" t="str">
        <f t="shared" si="787"/>
        <v/>
      </c>
      <c r="DK163" t="str">
        <f t="shared" si="787"/>
        <v/>
      </c>
      <c r="DL163" t="str">
        <f t="shared" si="787"/>
        <v/>
      </c>
      <c r="DM163" t="str">
        <f t="shared" si="787"/>
        <v/>
      </c>
      <c r="DN163" t="str">
        <f t="shared" si="787"/>
        <v/>
      </c>
      <c r="DO163" t="str">
        <f t="shared" si="787"/>
        <v/>
      </c>
    </row>
    <row r="164" spans="22:119" x14ac:dyDescent="0.25">
      <c r="V164" s="71"/>
      <c r="AJ164" s="67" t="e">
        <f>SUM(AJ160:AJ163)</f>
        <v>#DIV/0!</v>
      </c>
      <c r="AK164" s="67" t="e">
        <f t="shared" ref="AK164" si="796">SUM(AK160:AK163)</f>
        <v>#DIV/0!</v>
      </c>
      <c r="AL164" s="67" t="e">
        <f t="shared" ref="AL164" si="797">SUM(AL160:AL163)</f>
        <v>#DIV/0!</v>
      </c>
      <c r="AM164" s="67" t="e">
        <f t="shared" ref="AM164" si="798">SUM(AM160:AM163)</f>
        <v>#DIV/0!</v>
      </c>
      <c r="AN164" s="67" t="e">
        <f t="shared" ref="AN164" si="799">SUM(AN160:AN163)</f>
        <v>#DIV/0!</v>
      </c>
      <c r="AO164" s="67" t="e">
        <f t="shared" ref="AO164" si="800">SUM(AO160:AO163)</f>
        <v>#DIV/0!</v>
      </c>
      <c r="AP164" s="67" t="e">
        <f t="shared" ref="AP164" si="801">SUM(AP160:AP163)</f>
        <v>#DIV/0!</v>
      </c>
      <c r="AQ164" s="67" t="e">
        <f t="shared" ref="AQ164" si="802">SUM(AQ160:AQ163)</f>
        <v>#DIV/0!</v>
      </c>
      <c r="AR164" s="67" t="e">
        <f t="shared" ref="AR164" si="803">SUM(AR160:AR163)</f>
        <v>#DIV/0!</v>
      </c>
      <c r="AS164" s="67" t="e">
        <f t="shared" ref="AS164" si="804">SUM(AS160:AS163)</f>
        <v>#DIV/0!</v>
      </c>
      <c r="AT164" s="67" t="e">
        <f t="shared" si="793"/>
        <v>#DIV/0!</v>
      </c>
      <c r="AU164" s="72"/>
    </row>
    <row r="165" spans="22:119" x14ac:dyDescent="0.25">
      <c r="V165" s="71"/>
      <c r="AI165" t="s">
        <v>80</v>
      </c>
      <c r="AJ165" s="83" t="e">
        <f>+AJ164/$AT164</f>
        <v>#DIV/0!</v>
      </c>
      <c r="AK165" s="83" t="e">
        <f t="shared" ref="AK165" si="805">+AK164/$AT164</f>
        <v>#DIV/0!</v>
      </c>
      <c r="AL165" s="83" t="e">
        <f t="shared" ref="AL165" si="806">+AL164/$AT164</f>
        <v>#DIV/0!</v>
      </c>
      <c r="AM165" s="83" t="e">
        <f t="shared" ref="AM165" si="807">+AM164/$AT164</f>
        <v>#DIV/0!</v>
      </c>
      <c r="AN165" s="83" t="e">
        <f t="shared" ref="AN165" si="808">+AN164/$AT164</f>
        <v>#DIV/0!</v>
      </c>
      <c r="AO165" s="83" t="e">
        <f t="shared" ref="AO165" si="809">+AO164/$AT164</f>
        <v>#DIV/0!</v>
      </c>
      <c r="AP165" s="83" t="e">
        <f t="shared" ref="AP165" si="810">+AP164/$AT164</f>
        <v>#DIV/0!</v>
      </c>
      <c r="AQ165" s="83" t="e">
        <f t="shared" ref="AQ165" si="811">+AQ164/$AT164</f>
        <v>#DIV/0!</v>
      </c>
      <c r="AR165" s="83" t="e">
        <f t="shared" ref="AR165" si="812">+AR164/$AT164</f>
        <v>#DIV/0!</v>
      </c>
      <c r="AS165" s="83" t="e">
        <f t="shared" ref="AS165" si="813">+AS164/$AT164</f>
        <v>#DIV/0!</v>
      </c>
      <c r="AT165" s="83" t="e">
        <f>+AT164/$AT164</f>
        <v>#DIV/0!</v>
      </c>
      <c r="AU165" s="72"/>
    </row>
    <row r="166" spans="22:119" x14ac:dyDescent="0.25">
      <c r="V166" s="71"/>
      <c r="AI166" t="s">
        <v>64</v>
      </c>
      <c r="AJ166" s="9">
        <f>+E42+$AH$38</f>
        <v>20</v>
      </c>
      <c r="AK166" s="9">
        <f t="shared" ref="AK166:AS166" si="814">+F42+$AH$38</f>
        <v>20</v>
      </c>
      <c r="AL166" s="9">
        <f t="shared" si="814"/>
        <v>20</v>
      </c>
      <c r="AM166" s="9">
        <f t="shared" si="814"/>
        <v>20</v>
      </c>
      <c r="AN166" s="9">
        <f t="shared" si="814"/>
        <v>20</v>
      </c>
      <c r="AO166" s="9">
        <f t="shared" si="814"/>
        <v>20</v>
      </c>
      <c r="AP166" s="9">
        <f t="shared" si="814"/>
        <v>20</v>
      </c>
      <c r="AQ166" s="9">
        <f t="shared" si="814"/>
        <v>20</v>
      </c>
      <c r="AR166" s="9">
        <f t="shared" si="814"/>
        <v>20</v>
      </c>
      <c r="AS166" s="9">
        <f t="shared" si="814"/>
        <v>20</v>
      </c>
      <c r="AU166" s="72"/>
      <c r="CK166">
        <v>1</v>
      </c>
      <c r="CL166">
        <v>2</v>
      </c>
      <c r="CM166">
        <v>3</v>
      </c>
      <c r="CN166">
        <v>4</v>
      </c>
      <c r="CO166">
        <v>5</v>
      </c>
      <c r="CP166">
        <v>6</v>
      </c>
      <c r="CQ166">
        <v>7</v>
      </c>
      <c r="CR166">
        <v>8</v>
      </c>
      <c r="CS166">
        <v>9</v>
      </c>
      <c r="CT166">
        <v>10</v>
      </c>
      <c r="CV166">
        <v>1</v>
      </c>
      <c r="CW166">
        <v>2</v>
      </c>
      <c r="CX166">
        <v>3</v>
      </c>
      <c r="CY166">
        <v>4</v>
      </c>
      <c r="CZ166">
        <v>5</v>
      </c>
      <c r="DA166">
        <v>6</v>
      </c>
      <c r="DB166">
        <v>7</v>
      </c>
      <c r="DC166">
        <v>8</v>
      </c>
      <c r="DD166">
        <v>9</v>
      </c>
      <c r="DE166">
        <v>10</v>
      </c>
      <c r="DF166">
        <v>1</v>
      </c>
      <c r="DG166">
        <v>2</v>
      </c>
      <c r="DH166">
        <v>3</v>
      </c>
      <c r="DI166">
        <v>4</v>
      </c>
      <c r="DJ166">
        <v>5</v>
      </c>
      <c r="DK166">
        <v>6</v>
      </c>
      <c r="DL166">
        <v>7</v>
      </c>
      <c r="DM166">
        <v>8</v>
      </c>
      <c r="DN166">
        <v>9</v>
      </c>
      <c r="DO166">
        <v>10</v>
      </c>
    </row>
    <row r="167" spans="22:119" x14ac:dyDescent="0.25">
      <c r="V167" s="71"/>
      <c r="AU167" s="72"/>
      <c r="CK167">
        <f>ABS(CA52-$BV17)+1</f>
        <v>10</v>
      </c>
      <c r="CL167">
        <f t="shared" ref="CL167:CT172" si="815">ABS(CB52-$BV17)+1</f>
        <v>10</v>
      </c>
      <c r="CM167">
        <f t="shared" si="815"/>
        <v>10</v>
      </c>
      <c r="CN167">
        <f t="shared" si="815"/>
        <v>10</v>
      </c>
      <c r="CO167">
        <f t="shared" si="815"/>
        <v>10</v>
      </c>
      <c r="CP167">
        <f t="shared" si="815"/>
        <v>10</v>
      </c>
      <c r="CQ167">
        <f t="shared" si="815"/>
        <v>10</v>
      </c>
      <c r="CR167">
        <f t="shared" si="815"/>
        <v>10</v>
      </c>
      <c r="CS167">
        <f t="shared" si="815"/>
        <v>10</v>
      </c>
      <c r="CT167">
        <f t="shared" si="815"/>
        <v>10</v>
      </c>
      <c r="CU167">
        <f>AVERAGE(CK167:CT167)</f>
        <v>10</v>
      </c>
      <c r="CV167">
        <f>+CK167-$CU167</f>
        <v>0</v>
      </c>
      <c r="CW167">
        <f t="shared" ref="CW167:CW172" si="816">+CL167-$CU167</f>
        <v>0</v>
      </c>
      <c r="CX167">
        <f t="shared" ref="CX167:CX172" si="817">+CM167-$CU167</f>
        <v>0</v>
      </c>
      <c r="CY167">
        <f t="shared" ref="CY167:CY172" si="818">+CN167-$CU167</f>
        <v>0</v>
      </c>
      <c r="CZ167">
        <f t="shared" ref="CZ167:CZ172" si="819">+CO167-$CU167</f>
        <v>0</v>
      </c>
      <c r="DA167">
        <f t="shared" ref="DA167:DA172" si="820">+CP167-$CU167</f>
        <v>0</v>
      </c>
      <c r="DB167">
        <f t="shared" ref="DB167:DB172" si="821">+CQ167-$CU167</f>
        <v>0</v>
      </c>
      <c r="DC167">
        <f t="shared" ref="DC167:DC172" si="822">+CR167-$CU167</f>
        <v>0</v>
      </c>
      <c r="DD167">
        <f t="shared" ref="DD167:DD172" si="823">+CS167-$CU167</f>
        <v>0</v>
      </c>
      <c r="DE167">
        <f t="shared" ref="DE167:DE172" si="824">+CT167-$CU167</f>
        <v>0</v>
      </c>
      <c r="DF167" t="str">
        <f t="shared" ref="DF167:DO172" si="825">IF(DF$15=1,LOOKUP(CK167,swotrev),"")</f>
        <v/>
      </c>
      <c r="DG167" t="str">
        <f t="shared" si="825"/>
        <v/>
      </c>
      <c r="DH167" t="str">
        <f t="shared" si="825"/>
        <v/>
      </c>
      <c r="DI167" t="str">
        <f t="shared" si="825"/>
        <v/>
      </c>
      <c r="DJ167" t="str">
        <f t="shared" si="825"/>
        <v/>
      </c>
      <c r="DK167" t="str">
        <f t="shared" si="825"/>
        <v/>
      </c>
      <c r="DL167" t="str">
        <f t="shared" si="825"/>
        <v/>
      </c>
      <c r="DM167" t="str">
        <f t="shared" si="825"/>
        <v/>
      </c>
      <c r="DN167" t="str">
        <f t="shared" si="825"/>
        <v/>
      </c>
      <c r="DO167" t="str">
        <f t="shared" si="825"/>
        <v/>
      </c>
    </row>
    <row r="168" spans="22:119" x14ac:dyDescent="0.25">
      <c r="V168" s="71"/>
      <c r="AI168" t="s">
        <v>66</v>
      </c>
      <c r="AJ168" s="75" t="e">
        <f>+AJ164*AJ166</f>
        <v>#DIV/0!</v>
      </c>
      <c r="AK168" s="75" t="e">
        <f t="shared" ref="AK168:AS168" si="826">+AK164*AK166</f>
        <v>#DIV/0!</v>
      </c>
      <c r="AL168" s="75" t="e">
        <f t="shared" si="826"/>
        <v>#DIV/0!</v>
      </c>
      <c r="AM168" s="75" t="e">
        <f t="shared" si="826"/>
        <v>#DIV/0!</v>
      </c>
      <c r="AN168" s="75" t="e">
        <f t="shared" si="826"/>
        <v>#DIV/0!</v>
      </c>
      <c r="AO168" s="75" t="e">
        <f t="shared" si="826"/>
        <v>#DIV/0!</v>
      </c>
      <c r="AP168" s="75" t="e">
        <f t="shared" si="826"/>
        <v>#DIV/0!</v>
      </c>
      <c r="AQ168" s="75" t="e">
        <f t="shared" si="826"/>
        <v>#DIV/0!</v>
      </c>
      <c r="AR168" s="75" t="e">
        <f t="shared" si="826"/>
        <v>#DIV/0!</v>
      </c>
      <c r="AS168" s="75" t="e">
        <f t="shared" si="826"/>
        <v>#DIV/0!</v>
      </c>
      <c r="AU168" s="72"/>
      <c r="CK168">
        <f t="shared" ref="CK168:CK172" si="827">ABS(CA53-$BV18)+1</f>
        <v>4</v>
      </c>
      <c r="CL168">
        <f t="shared" si="815"/>
        <v>4</v>
      </c>
      <c r="CM168">
        <f t="shared" si="815"/>
        <v>4</v>
      </c>
      <c r="CN168">
        <f t="shared" si="815"/>
        <v>4</v>
      </c>
      <c r="CO168">
        <f t="shared" si="815"/>
        <v>4</v>
      </c>
      <c r="CP168">
        <f t="shared" si="815"/>
        <v>4</v>
      </c>
      <c r="CQ168">
        <f t="shared" si="815"/>
        <v>4</v>
      </c>
      <c r="CR168">
        <f t="shared" si="815"/>
        <v>4</v>
      </c>
      <c r="CS168">
        <f t="shared" si="815"/>
        <v>4</v>
      </c>
      <c r="CT168">
        <f t="shared" si="815"/>
        <v>4</v>
      </c>
      <c r="CU168">
        <f t="shared" ref="CU168:CU172" si="828">AVERAGE(CK168:CT168)</f>
        <v>4</v>
      </c>
      <c r="CV168">
        <f t="shared" ref="CV168:CV172" si="829">+CK168-$CU168</f>
        <v>0</v>
      </c>
      <c r="CW168">
        <f t="shared" si="816"/>
        <v>0</v>
      </c>
      <c r="CX168">
        <f t="shared" si="817"/>
        <v>0</v>
      </c>
      <c r="CY168">
        <f t="shared" si="818"/>
        <v>0</v>
      </c>
      <c r="CZ168">
        <f t="shared" si="819"/>
        <v>0</v>
      </c>
      <c r="DA168">
        <f t="shared" si="820"/>
        <v>0</v>
      </c>
      <c r="DB168">
        <f t="shared" si="821"/>
        <v>0</v>
      </c>
      <c r="DC168">
        <f t="shared" si="822"/>
        <v>0</v>
      </c>
      <c r="DD168">
        <f t="shared" si="823"/>
        <v>0</v>
      </c>
      <c r="DE168">
        <f t="shared" si="824"/>
        <v>0</v>
      </c>
      <c r="DF168" t="str">
        <f t="shared" si="825"/>
        <v/>
      </c>
      <c r="DG168" t="str">
        <f t="shared" si="825"/>
        <v/>
      </c>
      <c r="DH168" t="str">
        <f t="shared" si="825"/>
        <v/>
      </c>
      <c r="DI168" t="str">
        <f t="shared" si="825"/>
        <v/>
      </c>
      <c r="DJ168" t="str">
        <f t="shared" si="825"/>
        <v/>
      </c>
      <c r="DK168" t="str">
        <f t="shared" si="825"/>
        <v/>
      </c>
      <c r="DL168" t="str">
        <f t="shared" si="825"/>
        <v/>
      </c>
      <c r="DM168" t="str">
        <f t="shared" si="825"/>
        <v/>
      </c>
      <c r="DN168" t="str">
        <f t="shared" si="825"/>
        <v/>
      </c>
      <c r="DO168" t="str">
        <f t="shared" si="825"/>
        <v/>
      </c>
    </row>
    <row r="169" spans="22:119" x14ac:dyDescent="0.25">
      <c r="V169" s="71"/>
      <c r="AU169" s="72"/>
      <c r="CK169">
        <f t="shared" si="827"/>
        <v>4</v>
      </c>
      <c r="CL169">
        <f t="shared" si="815"/>
        <v>4</v>
      </c>
      <c r="CM169">
        <f t="shared" si="815"/>
        <v>4</v>
      </c>
      <c r="CN169">
        <f t="shared" si="815"/>
        <v>4</v>
      </c>
      <c r="CO169">
        <f t="shared" si="815"/>
        <v>4</v>
      </c>
      <c r="CP169">
        <f t="shared" si="815"/>
        <v>4</v>
      </c>
      <c r="CQ169">
        <f t="shared" si="815"/>
        <v>4</v>
      </c>
      <c r="CR169">
        <f t="shared" si="815"/>
        <v>4</v>
      </c>
      <c r="CS169">
        <f t="shared" si="815"/>
        <v>4</v>
      </c>
      <c r="CT169">
        <f t="shared" si="815"/>
        <v>4</v>
      </c>
      <c r="CU169">
        <f t="shared" si="828"/>
        <v>4</v>
      </c>
      <c r="CV169">
        <f t="shared" si="829"/>
        <v>0</v>
      </c>
      <c r="CW169">
        <f t="shared" si="816"/>
        <v>0</v>
      </c>
      <c r="CX169">
        <f t="shared" si="817"/>
        <v>0</v>
      </c>
      <c r="CY169">
        <f t="shared" si="818"/>
        <v>0</v>
      </c>
      <c r="CZ169">
        <f t="shared" si="819"/>
        <v>0</v>
      </c>
      <c r="DA169">
        <f t="shared" si="820"/>
        <v>0</v>
      </c>
      <c r="DB169">
        <f t="shared" si="821"/>
        <v>0</v>
      </c>
      <c r="DC169">
        <f t="shared" si="822"/>
        <v>0</v>
      </c>
      <c r="DD169">
        <f t="shared" si="823"/>
        <v>0</v>
      </c>
      <c r="DE169">
        <f t="shared" si="824"/>
        <v>0</v>
      </c>
      <c r="DF169" t="str">
        <f t="shared" si="825"/>
        <v/>
      </c>
      <c r="DG169" t="str">
        <f t="shared" si="825"/>
        <v/>
      </c>
      <c r="DH169" t="str">
        <f t="shared" si="825"/>
        <v/>
      </c>
      <c r="DI169" t="str">
        <f t="shared" si="825"/>
        <v/>
      </c>
      <c r="DJ169" t="str">
        <f t="shared" si="825"/>
        <v/>
      </c>
      <c r="DK169" t="str">
        <f t="shared" si="825"/>
        <v/>
      </c>
      <c r="DL169" t="str">
        <f t="shared" si="825"/>
        <v/>
      </c>
      <c r="DM169" t="str">
        <f t="shared" si="825"/>
        <v/>
      </c>
      <c r="DN169" t="str">
        <f t="shared" si="825"/>
        <v/>
      </c>
      <c r="DO169" t="str">
        <f t="shared" si="825"/>
        <v/>
      </c>
    </row>
    <row r="170" spans="22:119" x14ac:dyDescent="0.25">
      <c r="V170" s="71"/>
      <c r="AI170" t="s">
        <v>67</v>
      </c>
      <c r="AJ170" s="4">
        <f>SUM(E37:E41)*$AH42</f>
        <v>0</v>
      </c>
      <c r="AK170" s="4">
        <f t="shared" ref="AK170:AS170" si="830">SUM(F37:F41)*$AH42</f>
        <v>0</v>
      </c>
      <c r="AL170" s="4">
        <f t="shared" si="830"/>
        <v>0</v>
      </c>
      <c r="AM170" s="4">
        <f t="shared" si="830"/>
        <v>0</v>
      </c>
      <c r="AN170" s="4">
        <f t="shared" si="830"/>
        <v>0</v>
      </c>
      <c r="AO170" s="4">
        <f t="shared" si="830"/>
        <v>0</v>
      </c>
      <c r="AP170" s="4">
        <f t="shared" si="830"/>
        <v>0</v>
      </c>
      <c r="AQ170" s="4">
        <f t="shared" si="830"/>
        <v>0</v>
      </c>
      <c r="AR170" s="4">
        <f t="shared" si="830"/>
        <v>0</v>
      </c>
      <c r="AS170" s="4">
        <f t="shared" si="830"/>
        <v>0</v>
      </c>
      <c r="AU170" s="72"/>
      <c r="CK170">
        <f t="shared" si="827"/>
        <v>9</v>
      </c>
      <c r="CL170">
        <f t="shared" si="815"/>
        <v>9</v>
      </c>
      <c r="CM170">
        <f t="shared" si="815"/>
        <v>9</v>
      </c>
      <c r="CN170">
        <f t="shared" si="815"/>
        <v>9</v>
      </c>
      <c r="CO170">
        <f t="shared" si="815"/>
        <v>9</v>
      </c>
      <c r="CP170">
        <f t="shared" si="815"/>
        <v>9</v>
      </c>
      <c r="CQ170">
        <f t="shared" si="815"/>
        <v>9</v>
      </c>
      <c r="CR170">
        <f t="shared" si="815"/>
        <v>9</v>
      </c>
      <c r="CS170">
        <f t="shared" si="815"/>
        <v>9</v>
      </c>
      <c r="CT170">
        <f t="shared" si="815"/>
        <v>9</v>
      </c>
      <c r="CU170">
        <f t="shared" si="828"/>
        <v>9</v>
      </c>
      <c r="CV170">
        <f t="shared" si="829"/>
        <v>0</v>
      </c>
      <c r="CW170">
        <f t="shared" si="816"/>
        <v>0</v>
      </c>
      <c r="CX170">
        <f t="shared" si="817"/>
        <v>0</v>
      </c>
      <c r="CY170">
        <f t="shared" si="818"/>
        <v>0</v>
      </c>
      <c r="CZ170">
        <f t="shared" si="819"/>
        <v>0</v>
      </c>
      <c r="DA170">
        <f t="shared" si="820"/>
        <v>0</v>
      </c>
      <c r="DB170">
        <f t="shared" si="821"/>
        <v>0</v>
      </c>
      <c r="DC170">
        <f t="shared" si="822"/>
        <v>0</v>
      </c>
      <c r="DD170">
        <f t="shared" si="823"/>
        <v>0</v>
      </c>
      <c r="DE170">
        <f t="shared" si="824"/>
        <v>0</v>
      </c>
      <c r="DF170" t="str">
        <f t="shared" si="825"/>
        <v/>
      </c>
      <c r="DG170" t="str">
        <f t="shared" si="825"/>
        <v/>
      </c>
      <c r="DH170" t="str">
        <f t="shared" si="825"/>
        <v/>
      </c>
      <c r="DI170" t="str">
        <f t="shared" si="825"/>
        <v/>
      </c>
      <c r="DJ170" t="str">
        <f t="shared" si="825"/>
        <v/>
      </c>
      <c r="DK170" t="str">
        <f t="shared" si="825"/>
        <v/>
      </c>
      <c r="DL170" t="str">
        <f t="shared" si="825"/>
        <v/>
      </c>
      <c r="DM170" t="str">
        <f t="shared" si="825"/>
        <v/>
      </c>
      <c r="DN170" t="str">
        <f t="shared" si="825"/>
        <v/>
      </c>
      <c r="DO170" t="str">
        <f t="shared" si="825"/>
        <v/>
      </c>
    </row>
    <row r="171" spans="22:119" x14ac:dyDescent="0.25">
      <c r="V171" s="71"/>
      <c r="AJ171" s="76">
        <f>+AJ170/5</f>
        <v>0</v>
      </c>
      <c r="AK171" s="76">
        <f t="shared" ref="AK171" si="831">+AK170/5</f>
        <v>0</v>
      </c>
      <c r="AL171" s="76">
        <f t="shared" ref="AL171" si="832">+AL170/5</f>
        <v>0</v>
      </c>
      <c r="AM171" s="76">
        <f t="shared" ref="AM171" si="833">+AM170/5</f>
        <v>0</v>
      </c>
      <c r="AN171" s="76">
        <f t="shared" ref="AN171" si="834">+AN170/5</f>
        <v>0</v>
      </c>
      <c r="AO171" s="76">
        <f t="shared" ref="AO171" si="835">+AO170/5</f>
        <v>0</v>
      </c>
      <c r="AP171" s="76">
        <f t="shared" ref="AP171" si="836">+AP170/5</f>
        <v>0</v>
      </c>
      <c r="AQ171" s="76">
        <f t="shared" ref="AQ171" si="837">+AQ170/5</f>
        <v>0</v>
      </c>
      <c r="AR171" s="76">
        <f t="shared" ref="AR171" si="838">+AR170/5</f>
        <v>0</v>
      </c>
      <c r="AS171" s="76">
        <f t="shared" ref="AS171" si="839">+AS170/5</f>
        <v>0</v>
      </c>
      <c r="AU171" s="72"/>
      <c r="CK171">
        <f t="shared" si="827"/>
        <v>4</v>
      </c>
      <c r="CL171">
        <f t="shared" si="815"/>
        <v>4</v>
      </c>
      <c r="CM171">
        <f t="shared" si="815"/>
        <v>4</v>
      </c>
      <c r="CN171">
        <f t="shared" si="815"/>
        <v>4</v>
      </c>
      <c r="CO171">
        <f t="shared" si="815"/>
        <v>4</v>
      </c>
      <c r="CP171">
        <f t="shared" si="815"/>
        <v>4</v>
      </c>
      <c r="CQ171">
        <f t="shared" si="815"/>
        <v>4</v>
      </c>
      <c r="CR171">
        <f t="shared" si="815"/>
        <v>4</v>
      </c>
      <c r="CS171">
        <f t="shared" si="815"/>
        <v>4</v>
      </c>
      <c r="CT171">
        <f t="shared" si="815"/>
        <v>4</v>
      </c>
      <c r="CU171">
        <f t="shared" si="828"/>
        <v>4</v>
      </c>
      <c r="CV171">
        <f t="shared" si="829"/>
        <v>0</v>
      </c>
      <c r="CW171">
        <f t="shared" si="816"/>
        <v>0</v>
      </c>
      <c r="CX171">
        <f t="shared" si="817"/>
        <v>0</v>
      </c>
      <c r="CY171">
        <f t="shared" si="818"/>
        <v>0</v>
      </c>
      <c r="CZ171">
        <f t="shared" si="819"/>
        <v>0</v>
      </c>
      <c r="DA171">
        <f t="shared" si="820"/>
        <v>0</v>
      </c>
      <c r="DB171">
        <f t="shared" si="821"/>
        <v>0</v>
      </c>
      <c r="DC171">
        <f t="shared" si="822"/>
        <v>0</v>
      </c>
      <c r="DD171">
        <f t="shared" si="823"/>
        <v>0</v>
      </c>
      <c r="DE171">
        <f t="shared" si="824"/>
        <v>0</v>
      </c>
      <c r="DF171" t="str">
        <f t="shared" si="825"/>
        <v/>
      </c>
      <c r="DG171" t="str">
        <f t="shared" si="825"/>
        <v/>
      </c>
      <c r="DH171" t="str">
        <f t="shared" si="825"/>
        <v/>
      </c>
      <c r="DI171" t="str">
        <f t="shared" si="825"/>
        <v/>
      </c>
      <c r="DJ171" t="str">
        <f t="shared" si="825"/>
        <v/>
      </c>
      <c r="DK171" t="str">
        <f t="shared" si="825"/>
        <v/>
      </c>
      <c r="DL171" t="str">
        <f t="shared" si="825"/>
        <v/>
      </c>
      <c r="DM171" t="str">
        <f t="shared" si="825"/>
        <v/>
      </c>
      <c r="DN171" t="str">
        <f t="shared" si="825"/>
        <v/>
      </c>
      <c r="DO171" t="str">
        <f t="shared" si="825"/>
        <v/>
      </c>
    </row>
    <row r="172" spans="22:119" x14ac:dyDescent="0.25">
      <c r="V172" s="71"/>
      <c r="AI172" t="s">
        <v>68</v>
      </c>
      <c r="AJ172" s="76">
        <f>+AJ166-AJ171</f>
        <v>20</v>
      </c>
      <c r="AK172" s="76">
        <f t="shared" ref="AK172" si="840">+AK166-AK171</f>
        <v>20</v>
      </c>
      <c r="AL172" s="76">
        <f t="shared" ref="AL172" si="841">+AL166-AL171</f>
        <v>20</v>
      </c>
      <c r="AM172" s="76">
        <f t="shared" ref="AM172" si="842">+AM166-AM171</f>
        <v>20</v>
      </c>
      <c r="AN172" s="76">
        <f t="shared" ref="AN172" si="843">+AN166-AN171</f>
        <v>20</v>
      </c>
      <c r="AO172" s="76">
        <f t="shared" ref="AO172" si="844">+AO166-AO171</f>
        <v>20</v>
      </c>
      <c r="AP172" s="76">
        <f t="shared" ref="AP172" si="845">+AP166-AP171</f>
        <v>20</v>
      </c>
      <c r="AQ172" s="76">
        <f t="shared" ref="AQ172" si="846">+AQ166-AQ171</f>
        <v>20</v>
      </c>
      <c r="AR172" s="76">
        <f t="shared" ref="AR172" si="847">+AR166-AR171</f>
        <v>20</v>
      </c>
      <c r="AS172" s="76">
        <f t="shared" ref="AS172" si="848">+AS166-AS171</f>
        <v>20</v>
      </c>
      <c r="AU172" s="72"/>
      <c r="CK172">
        <f t="shared" si="827"/>
        <v>7</v>
      </c>
      <c r="CL172">
        <f t="shared" si="815"/>
        <v>7</v>
      </c>
      <c r="CM172">
        <f t="shared" si="815"/>
        <v>7</v>
      </c>
      <c r="CN172">
        <f t="shared" si="815"/>
        <v>7</v>
      </c>
      <c r="CO172">
        <f t="shared" si="815"/>
        <v>7</v>
      </c>
      <c r="CP172">
        <f t="shared" si="815"/>
        <v>7</v>
      </c>
      <c r="CQ172">
        <f t="shared" si="815"/>
        <v>7</v>
      </c>
      <c r="CR172">
        <f t="shared" si="815"/>
        <v>7</v>
      </c>
      <c r="CS172">
        <f t="shared" si="815"/>
        <v>7</v>
      </c>
      <c r="CT172">
        <f t="shared" si="815"/>
        <v>7</v>
      </c>
      <c r="CU172">
        <f t="shared" si="828"/>
        <v>7</v>
      </c>
      <c r="CV172">
        <f t="shared" si="829"/>
        <v>0</v>
      </c>
      <c r="CW172">
        <f t="shared" si="816"/>
        <v>0</v>
      </c>
      <c r="CX172">
        <f t="shared" si="817"/>
        <v>0</v>
      </c>
      <c r="CY172">
        <f t="shared" si="818"/>
        <v>0</v>
      </c>
      <c r="CZ172">
        <f t="shared" si="819"/>
        <v>0</v>
      </c>
      <c r="DA172">
        <f t="shared" si="820"/>
        <v>0</v>
      </c>
      <c r="DB172">
        <f t="shared" si="821"/>
        <v>0</v>
      </c>
      <c r="DC172">
        <f t="shared" si="822"/>
        <v>0</v>
      </c>
      <c r="DD172">
        <f t="shared" si="823"/>
        <v>0</v>
      </c>
      <c r="DE172">
        <f t="shared" si="824"/>
        <v>0</v>
      </c>
      <c r="DF172" t="str">
        <f t="shared" si="825"/>
        <v/>
      </c>
      <c r="DG172" t="str">
        <f t="shared" si="825"/>
        <v/>
      </c>
      <c r="DH172" t="str">
        <f t="shared" si="825"/>
        <v/>
      </c>
      <c r="DI172" t="str">
        <f t="shared" si="825"/>
        <v/>
      </c>
      <c r="DJ172" t="str">
        <f t="shared" si="825"/>
        <v/>
      </c>
      <c r="DK172" t="str">
        <f t="shared" si="825"/>
        <v/>
      </c>
      <c r="DL172" t="str">
        <f t="shared" si="825"/>
        <v/>
      </c>
      <c r="DM172" t="str">
        <f t="shared" si="825"/>
        <v/>
      </c>
      <c r="DN172" t="str">
        <f t="shared" si="825"/>
        <v/>
      </c>
      <c r="DO172" t="str">
        <f t="shared" si="825"/>
        <v/>
      </c>
    </row>
    <row r="173" spans="22:119" x14ac:dyDescent="0.25">
      <c r="V173" s="71"/>
      <c r="AU173" s="72"/>
    </row>
    <row r="174" spans="22:119" x14ac:dyDescent="0.25">
      <c r="V174" s="71"/>
      <c r="AI174" t="s">
        <v>69</v>
      </c>
      <c r="AJ174" s="67" t="e">
        <f>+AJ172*AJ164</f>
        <v>#DIV/0!</v>
      </c>
      <c r="AK174" s="67" t="e">
        <f t="shared" ref="AK174:AS174" si="849">+AK172*AK164</f>
        <v>#DIV/0!</v>
      </c>
      <c r="AL174" s="67" t="e">
        <f t="shared" si="849"/>
        <v>#DIV/0!</v>
      </c>
      <c r="AM174" s="67" t="e">
        <f t="shared" si="849"/>
        <v>#DIV/0!</v>
      </c>
      <c r="AN174" s="67" t="e">
        <f t="shared" si="849"/>
        <v>#DIV/0!</v>
      </c>
      <c r="AO174" s="67" t="e">
        <f t="shared" si="849"/>
        <v>#DIV/0!</v>
      </c>
      <c r="AP174" s="67" t="e">
        <f t="shared" si="849"/>
        <v>#DIV/0!</v>
      </c>
      <c r="AQ174" s="67" t="e">
        <f t="shared" si="849"/>
        <v>#DIV/0!</v>
      </c>
      <c r="AR174" s="67" t="e">
        <f t="shared" si="849"/>
        <v>#DIV/0!</v>
      </c>
      <c r="AS174" s="67" t="e">
        <f t="shared" si="849"/>
        <v>#DIV/0!</v>
      </c>
      <c r="AU174" s="72"/>
      <c r="CK174">
        <f>ABS(CA52-$BW17)+1</f>
        <v>9</v>
      </c>
      <c r="CL174">
        <f t="shared" ref="CL174:CT179" si="850">ABS(CB52-$BW17)+1</f>
        <v>9</v>
      </c>
      <c r="CM174">
        <f t="shared" si="850"/>
        <v>9</v>
      </c>
      <c r="CN174">
        <f t="shared" si="850"/>
        <v>9</v>
      </c>
      <c r="CO174">
        <f t="shared" si="850"/>
        <v>9</v>
      </c>
      <c r="CP174">
        <f t="shared" si="850"/>
        <v>9</v>
      </c>
      <c r="CQ174">
        <f t="shared" si="850"/>
        <v>9</v>
      </c>
      <c r="CR174">
        <f t="shared" si="850"/>
        <v>9</v>
      </c>
      <c r="CS174">
        <f t="shared" si="850"/>
        <v>9</v>
      </c>
      <c r="CT174">
        <f t="shared" si="850"/>
        <v>9</v>
      </c>
      <c r="CU174">
        <f>AVERAGE(CK174:CT174)</f>
        <v>9</v>
      </c>
      <c r="CV174">
        <f>+CK174-$CU174</f>
        <v>0</v>
      </c>
      <c r="CW174">
        <f t="shared" ref="CW174:CW179" si="851">+CL174-$CU174</f>
        <v>0</v>
      </c>
      <c r="CX174">
        <f t="shared" ref="CX174:CX179" si="852">+CM174-$CU174</f>
        <v>0</v>
      </c>
      <c r="CY174">
        <f t="shared" ref="CY174:CY179" si="853">+CN174-$CU174</f>
        <v>0</v>
      </c>
      <c r="CZ174">
        <f t="shared" ref="CZ174:CZ179" si="854">+CO174-$CU174</f>
        <v>0</v>
      </c>
      <c r="DA174">
        <f t="shared" ref="DA174:DA179" si="855">+CP174-$CU174</f>
        <v>0</v>
      </c>
      <c r="DB174">
        <f t="shared" ref="DB174:DB179" si="856">+CQ174-$CU174</f>
        <v>0</v>
      </c>
      <c r="DC174">
        <f t="shared" ref="DC174:DC179" si="857">+CR174-$CU174</f>
        <v>0</v>
      </c>
      <c r="DD174">
        <f t="shared" ref="DD174:DD179" si="858">+CS174-$CU174</f>
        <v>0</v>
      </c>
      <c r="DE174">
        <f t="shared" ref="DE174:DE179" si="859">+CT174-$CU174</f>
        <v>0</v>
      </c>
      <c r="DF174" t="str">
        <f t="shared" ref="DF174:DO179" si="860">IF(DF$15=1,LOOKUP(CK174,swotrev),"")</f>
        <v/>
      </c>
      <c r="DG174" t="str">
        <f t="shared" si="860"/>
        <v/>
      </c>
      <c r="DH174" t="str">
        <f t="shared" si="860"/>
        <v/>
      </c>
      <c r="DI174" t="str">
        <f t="shared" si="860"/>
        <v/>
      </c>
      <c r="DJ174" t="str">
        <f t="shared" si="860"/>
        <v/>
      </c>
      <c r="DK174" t="str">
        <f t="shared" si="860"/>
        <v/>
      </c>
      <c r="DL174" t="str">
        <f t="shared" si="860"/>
        <v/>
      </c>
      <c r="DM174" t="str">
        <f t="shared" si="860"/>
        <v/>
      </c>
      <c r="DN174" t="str">
        <f t="shared" si="860"/>
        <v/>
      </c>
      <c r="DO174" t="str">
        <f t="shared" si="860"/>
        <v/>
      </c>
    </row>
    <row r="175" spans="22:119" x14ac:dyDescent="0.25">
      <c r="V175" s="71"/>
      <c r="AU175" s="72"/>
      <c r="CK175">
        <f t="shared" ref="CK175:CK179" si="861">ABS(CA53-$BW18)+1</f>
        <v>6</v>
      </c>
      <c r="CL175">
        <f t="shared" si="850"/>
        <v>6</v>
      </c>
      <c r="CM175">
        <f t="shared" si="850"/>
        <v>6</v>
      </c>
      <c r="CN175">
        <f t="shared" si="850"/>
        <v>6</v>
      </c>
      <c r="CO175">
        <f t="shared" si="850"/>
        <v>6</v>
      </c>
      <c r="CP175">
        <f t="shared" si="850"/>
        <v>6</v>
      </c>
      <c r="CQ175">
        <f t="shared" si="850"/>
        <v>6</v>
      </c>
      <c r="CR175">
        <f t="shared" si="850"/>
        <v>6</v>
      </c>
      <c r="CS175">
        <f t="shared" si="850"/>
        <v>6</v>
      </c>
      <c r="CT175">
        <f t="shared" si="850"/>
        <v>6</v>
      </c>
      <c r="CU175">
        <f t="shared" ref="CU175:CU179" si="862">AVERAGE(CK175:CT175)</f>
        <v>6</v>
      </c>
      <c r="CV175">
        <f t="shared" ref="CV175:CV179" si="863">+CK175-$CU175</f>
        <v>0</v>
      </c>
      <c r="CW175">
        <f t="shared" si="851"/>
        <v>0</v>
      </c>
      <c r="CX175">
        <f t="shared" si="852"/>
        <v>0</v>
      </c>
      <c r="CY175">
        <f t="shared" si="853"/>
        <v>0</v>
      </c>
      <c r="CZ175">
        <f t="shared" si="854"/>
        <v>0</v>
      </c>
      <c r="DA175">
        <f t="shared" si="855"/>
        <v>0</v>
      </c>
      <c r="DB175">
        <f t="shared" si="856"/>
        <v>0</v>
      </c>
      <c r="DC175">
        <f t="shared" si="857"/>
        <v>0</v>
      </c>
      <c r="DD175">
        <f t="shared" si="858"/>
        <v>0</v>
      </c>
      <c r="DE175">
        <f t="shared" si="859"/>
        <v>0</v>
      </c>
      <c r="DF175" t="str">
        <f t="shared" si="860"/>
        <v/>
      </c>
      <c r="DG175" t="str">
        <f t="shared" si="860"/>
        <v/>
      </c>
      <c r="DH175" t="str">
        <f t="shared" si="860"/>
        <v/>
      </c>
      <c r="DI175" t="str">
        <f t="shared" si="860"/>
        <v/>
      </c>
      <c r="DJ175" t="str">
        <f t="shared" si="860"/>
        <v/>
      </c>
      <c r="DK175" t="str">
        <f t="shared" si="860"/>
        <v/>
      </c>
      <c r="DL175" t="str">
        <f t="shared" si="860"/>
        <v/>
      </c>
      <c r="DM175" t="str">
        <f t="shared" si="860"/>
        <v/>
      </c>
      <c r="DN175" t="str">
        <f t="shared" si="860"/>
        <v/>
      </c>
      <c r="DO175" t="str">
        <f t="shared" si="860"/>
        <v/>
      </c>
    </row>
    <row r="176" spans="22:119" x14ac:dyDescent="0.25">
      <c r="V176" s="71"/>
      <c r="X176" s="5">
        <f>+$E$3</f>
        <v>10</v>
      </c>
      <c r="Y176">
        <f>IF($X176+0.1&gt;Y180,1,0)</f>
        <v>1</v>
      </c>
      <c r="Z176">
        <f t="shared" ref="Z176:AH176" si="864">IF($X176+0.1&gt;Z180,1,0)</f>
        <v>1</v>
      </c>
      <c r="AA176">
        <f t="shared" si="864"/>
        <v>1</v>
      </c>
      <c r="AB176">
        <f t="shared" si="864"/>
        <v>1</v>
      </c>
      <c r="AC176">
        <f t="shared" si="864"/>
        <v>1</v>
      </c>
      <c r="AD176">
        <f t="shared" si="864"/>
        <v>1</v>
      </c>
      <c r="AE176">
        <f t="shared" si="864"/>
        <v>1</v>
      </c>
      <c r="AF176">
        <f t="shared" si="864"/>
        <v>1</v>
      </c>
      <c r="AG176">
        <f t="shared" si="864"/>
        <v>1</v>
      </c>
      <c r="AH176">
        <f t="shared" si="864"/>
        <v>1</v>
      </c>
      <c r="AI176" t="s">
        <v>70</v>
      </c>
      <c r="AJ176" s="75" t="e">
        <f>+AJ168-AJ171*AJ164</f>
        <v>#DIV/0!</v>
      </c>
      <c r="AK176" s="75" t="e">
        <f t="shared" ref="AK176:AS176" si="865">+AK168-AK171*AK164</f>
        <v>#DIV/0!</v>
      </c>
      <c r="AL176" s="75" t="e">
        <f t="shared" si="865"/>
        <v>#DIV/0!</v>
      </c>
      <c r="AM176" s="75" t="e">
        <f t="shared" si="865"/>
        <v>#DIV/0!</v>
      </c>
      <c r="AN176" s="75" t="e">
        <f t="shared" si="865"/>
        <v>#DIV/0!</v>
      </c>
      <c r="AO176" s="75" t="e">
        <f t="shared" si="865"/>
        <v>#DIV/0!</v>
      </c>
      <c r="AP176" s="75" t="e">
        <f t="shared" si="865"/>
        <v>#DIV/0!</v>
      </c>
      <c r="AQ176" s="75" t="e">
        <f t="shared" si="865"/>
        <v>#DIV/0!</v>
      </c>
      <c r="AR176" s="75" t="e">
        <f t="shared" si="865"/>
        <v>#DIV/0!</v>
      </c>
      <c r="AS176" s="75" t="e">
        <f t="shared" si="865"/>
        <v>#DIV/0!</v>
      </c>
      <c r="AU176" s="72"/>
      <c r="CK176">
        <f t="shared" si="861"/>
        <v>7</v>
      </c>
      <c r="CL176">
        <f t="shared" si="850"/>
        <v>7</v>
      </c>
      <c r="CM176">
        <f t="shared" si="850"/>
        <v>7</v>
      </c>
      <c r="CN176">
        <f t="shared" si="850"/>
        <v>7</v>
      </c>
      <c r="CO176">
        <f t="shared" si="850"/>
        <v>7</v>
      </c>
      <c r="CP176">
        <f t="shared" si="850"/>
        <v>7</v>
      </c>
      <c r="CQ176">
        <f t="shared" si="850"/>
        <v>7</v>
      </c>
      <c r="CR176">
        <f t="shared" si="850"/>
        <v>7</v>
      </c>
      <c r="CS176">
        <f t="shared" si="850"/>
        <v>7</v>
      </c>
      <c r="CT176">
        <f t="shared" si="850"/>
        <v>7</v>
      </c>
      <c r="CU176">
        <f t="shared" si="862"/>
        <v>7</v>
      </c>
      <c r="CV176">
        <f t="shared" si="863"/>
        <v>0</v>
      </c>
      <c r="CW176">
        <f t="shared" si="851"/>
        <v>0</v>
      </c>
      <c r="CX176">
        <f t="shared" si="852"/>
        <v>0</v>
      </c>
      <c r="CY176">
        <f t="shared" si="853"/>
        <v>0</v>
      </c>
      <c r="CZ176">
        <f t="shared" si="854"/>
        <v>0</v>
      </c>
      <c r="DA176">
        <f t="shared" si="855"/>
        <v>0</v>
      </c>
      <c r="DB176">
        <f t="shared" si="856"/>
        <v>0</v>
      </c>
      <c r="DC176">
        <f t="shared" si="857"/>
        <v>0</v>
      </c>
      <c r="DD176">
        <f t="shared" si="858"/>
        <v>0</v>
      </c>
      <c r="DE176">
        <f t="shared" si="859"/>
        <v>0</v>
      </c>
      <c r="DF176" t="str">
        <f t="shared" si="860"/>
        <v/>
      </c>
      <c r="DG176" t="str">
        <f t="shared" si="860"/>
        <v/>
      </c>
      <c r="DH176" t="str">
        <f t="shared" si="860"/>
        <v/>
      </c>
      <c r="DI176" t="str">
        <f t="shared" si="860"/>
        <v/>
      </c>
      <c r="DJ176" t="str">
        <f t="shared" si="860"/>
        <v/>
      </c>
      <c r="DK176" t="str">
        <f t="shared" si="860"/>
        <v/>
      </c>
      <c r="DL176" t="str">
        <f t="shared" si="860"/>
        <v/>
      </c>
      <c r="DM176" t="str">
        <f t="shared" si="860"/>
        <v/>
      </c>
      <c r="DN176" t="str">
        <f t="shared" si="860"/>
        <v/>
      </c>
      <c r="DO176" t="str">
        <f t="shared" si="860"/>
        <v/>
      </c>
    </row>
    <row r="177" spans="22:119" ht="15.75" thickBot="1" x14ac:dyDescent="0.3">
      <c r="V177" s="77"/>
      <c r="W177" s="78"/>
      <c r="Y177">
        <f>MIN(E44:E49,1)</f>
        <v>0</v>
      </c>
      <c r="Z177">
        <f t="shared" ref="Z177:AH177" si="866">MIN(F44:F49,1)</f>
        <v>0</v>
      </c>
      <c r="AA177">
        <f t="shared" si="866"/>
        <v>0</v>
      </c>
      <c r="AB177">
        <f t="shared" si="866"/>
        <v>0</v>
      </c>
      <c r="AC177">
        <f t="shared" si="866"/>
        <v>0</v>
      </c>
      <c r="AD177">
        <f t="shared" si="866"/>
        <v>0</v>
      </c>
      <c r="AE177">
        <f t="shared" si="866"/>
        <v>0</v>
      </c>
      <c r="AF177">
        <f t="shared" si="866"/>
        <v>0</v>
      </c>
      <c r="AG177">
        <f t="shared" si="866"/>
        <v>0</v>
      </c>
      <c r="AH177">
        <f t="shared" si="866"/>
        <v>0</v>
      </c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9"/>
      <c r="CK177">
        <f t="shared" si="861"/>
        <v>5</v>
      </c>
      <c r="CL177">
        <f t="shared" si="850"/>
        <v>5</v>
      </c>
      <c r="CM177">
        <f t="shared" si="850"/>
        <v>5</v>
      </c>
      <c r="CN177">
        <f t="shared" si="850"/>
        <v>5</v>
      </c>
      <c r="CO177">
        <f t="shared" si="850"/>
        <v>5</v>
      </c>
      <c r="CP177">
        <f t="shared" si="850"/>
        <v>5</v>
      </c>
      <c r="CQ177">
        <f t="shared" si="850"/>
        <v>5</v>
      </c>
      <c r="CR177">
        <f t="shared" si="850"/>
        <v>5</v>
      </c>
      <c r="CS177">
        <f t="shared" si="850"/>
        <v>5</v>
      </c>
      <c r="CT177">
        <f t="shared" si="850"/>
        <v>5</v>
      </c>
      <c r="CU177">
        <f t="shared" si="862"/>
        <v>5</v>
      </c>
      <c r="CV177">
        <f t="shared" si="863"/>
        <v>0</v>
      </c>
      <c r="CW177">
        <f t="shared" si="851"/>
        <v>0</v>
      </c>
      <c r="CX177">
        <f t="shared" si="852"/>
        <v>0</v>
      </c>
      <c r="CY177">
        <f t="shared" si="853"/>
        <v>0</v>
      </c>
      <c r="CZ177">
        <f t="shared" si="854"/>
        <v>0</v>
      </c>
      <c r="DA177">
        <f t="shared" si="855"/>
        <v>0</v>
      </c>
      <c r="DB177">
        <f t="shared" si="856"/>
        <v>0</v>
      </c>
      <c r="DC177">
        <f t="shared" si="857"/>
        <v>0</v>
      </c>
      <c r="DD177">
        <f t="shared" si="858"/>
        <v>0</v>
      </c>
      <c r="DE177">
        <f t="shared" si="859"/>
        <v>0</v>
      </c>
      <c r="DF177" t="str">
        <f t="shared" si="860"/>
        <v/>
      </c>
      <c r="DG177" t="str">
        <f t="shared" si="860"/>
        <v/>
      </c>
      <c r="DH177" t="str">
        <f t="shared" si="860"/>
        <v/>
      </c>
      <c r="DI177" t="str">
        <f t="shared" si="860"/>
        <v/>
      </c>
      <c r="DJ177" t="str">
        <f t="shared" si="860"/>
        <v/>
      </c>
      <c r="DK177" t="str">
        <f t="shared" si="860"/>
        <v/>
      </c>
      <c r="DL177" t="str">
        <f t="shared" si="860"/>
        <v/>
      </c>
      <c r="DM177" t="str">
        <f t="shared" si="860"/>
        <v/>
      </c>
      <c r="DN177" t="str">
        <f t="shared" si="860"/>
        <v/>
      </c>
      <c r="DO177" t="str">
        <f t="shared" si="860"/>
        <v/>
      </c>
    </row>
    <row r="178" spans="22:119" x14ac:dyDescent="0.25">
      <c r="V178" s="68"/>
      <c r="W178" s="69"/>
      <c r="X178" s="184">
        <f>E163</f>
        <v>0</v>
      </c>
      <c r="Y178" s="184">
        <f>+Y177*Y176</f>
        <v>0</v>
      </c>
      <c r="Z178" s="184">
        <f t="shared" ref="Z178" si="867">+Z177*Z176</f>
        <v>0</v>
      </c>
      <c r="AA178" s="184">
        <f t="shared" ref="AA178" si="868">+AA177*AA176</f>
        <v>0</v>
      </c>
      <c r="AB178" s="184">
        <f t="shared" ref="AB178" si="869">+AB177*AB176</f>
        <v>0</v>
      </c>
      <c r="AC178" s="184">
        <f t="shared" ref="AC178" si="870">+AC177*AC176</f>
        <v>0</v>
      </c>
      <c r="AD178" s="184">
        <f t="shared" ref="AD178" si="871">+AD177*AD176</f>
        <v>0</v>
      </c>
      <c r="AE178" s="184">
        <f t="shared" ref="AE178" si="872">+AE177*AE176</f>
        <v>0</v>
      </c>
      <c r="AF178" s="184">
        <f t="shared" ref="AF178" si="873">+AF177*AF176</f>
        <v>0</v>
      </c>
      <c r="AG178" s="184">
        <f t="shared" ref="AG178" si="874">+AG177*AG176</f>
        <v>0</v>
      </c>
      <c r="AH178" s="184">
        <f t="shared" ref="AH178" si="875">+AH177*AH176</f>
        <v>0</v>
      </c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70"/>
      <c r="CK178">
        <f t="shared" si="861"/>
        <v>8</v>
      </c>
      <c r="CL178">
        <f t="shared" si="850"/>
        <v>8</v>
      </c>
      <c r="CM178">
        <f t="shared" si="850"/>
        <v>8</v>
      </c>
      <c r="CN178">
        <f t="shared" si="850"/>
        <v>8</v>
      </c>
      <c r="CO178">
        <f t="shared" si="850"/>
        <v>8</v>
      </c>
      <c r="CP178">
        <f t="shared" si="850"/>
        <v>8</v>
      </c>
      <c r="CQ178">
        <f t="shared" si="850"/>
        <v>8</v>
      </c>
      <c r="CR178">
        <f t="shared" si="850"/>
        <v>8</v>
      </c>
      <c r="CS178">
        <f t="shared" si="850"/>
        <v>8</v>
      </c>
      <c r="CT178">
        <f t="shared" si="850"/>
        <v>8</v>
      </c>
      <c r="CU178">
        <f t="shared" si="862"/>
        <v>8</v>
      </c>
      <c r="CV178">
        <f t="shared" si="863"/>
        <v>0</v>
      </c>
      <c r="CW178">
        <f t="shared" si="851"/>
        <v>0</v>
      </c>
      <c r="CX178">
        <f t="shared" si="852"/>
        <v>0</v>
      </c>
      <c r="CY178">
        <f t="shared" si="853"/>
        <v>0</v>
      </c>
      <c r="CZ178">
        <f t="shared" si="854"/>
        <v>0</v>
      </c>
      <c r="DA178">
        <f t="shared" si="855"/>
        <v>0</v>
      </c>
      <c r="DB178">
        <f t="shared" si="856"/>
        <v>0</v>
      </c>
      <c r="DC178">
        <f t="shared" si="857"/>
        <v>0</v>
      </c>
      <c r="DD178">
        <f t="shared" si="858"/>
        <v>0</v>
      </c>
      <c r="DE178">
        <f t="shared" si="859"/>
        <v>0</v>
      </c>
      <c r="DF178" t="str">
        <f t="shared" si="860"/>
        <v/>
      </c>
      <c r="DG178" t="str">
        <f t="shared" si="860"/>
        <v/>
      </c>
      <c r="DH178" t="str">
        <f t="shared" si="860"/>
        <v/>
      </c>
      <c r="DI178" t="str">
        <f t="shared" si="860"/>
        <v/>
      </c>
      <c r="DJ178" t="str">
        <f t="shared" si="860"/>
        <v/>
      </c>
      <c r="DK178" t="str">
        <f t="shared" si="860"/>
        <v/>
      </c>
      <c r="DL178" t="str">
        <f t="shared" si="860"/>
        <v/>
      </c>
      <c r="DM178" t="str">
        <f t="shared" si="860"/>
        <v/>
      </c>
      <c r="DN178" t="str">
        <f t="shared" si="860"/>
        <v/>
      </c>
      <c r="DO178" t="str">
        <f t="shared" si="860"/>
        <v/>
      </c>
    </row>
    <row r="179" spans="22:119" x14ac:dyDescent="0.25">
      <c r="V179" s="71"/>
      <c r="X179" s="212" t="s">
        <v>21</v>
      </c>
      <c r="Y179" s="212"/>
      <c r="Z179" s="212"/>
      <c r="AA179" s="212"/>
      <c r="AB179" s="212"/>
      <c r="AC179" s="212"/>
      <c r="AD179" s="212" t="s">
        <v>25</v>
      </c>
      <c r="AE179" s="212"/>
      <c r="AF179" s="212"/>
      <c r="AG179" s="212"/>
      <c r="AH179" s="212"/>
      <c r="AI179" s="212"/>
      <c r="AJ179" s="212"/>
      <c r="AK179" s="212"/>
      <c r="AL179" s="212"/>
      <c r="AM179" s="212"/>
      <c r="AN179" s="212"/>
      <c r="AO179" s="3"/>
      <c r="AP179" s="3"/>
      <c r="AQ179" s="3"/>
      <c r="AR179" s="3"/>
      <c r="AS179" s="3"/>
      <c r="AT179" s="3"/>
      <c r="AU179" s="72"/>
      <c r="CK179">
        <f t="shared" si="861"/>
        <v>6</v>
      </c>
      <c r="CL179">
        <f t="shared" si="850"/>
        <v>6</v>
      </c>
      <c r="CM179">
        <f t="shared" si="850"/>
        <v>6</v>
      </c>
      <c r="CN179">
        <f t="shared" si="850"/>
        <v>6</v>
      </c>
      <c r="CO179">
        <f t="shared" si="850"/>
        <v>6</v>
      </c>
      <c r="CP179">
        <f t="shared" si="850"/>
        <v>6</v>
      </c>
      <c r="CQ179">
        <f t="shared" si="850"/>
        <v>6</v>
      </c>
      <c r="CR179">
        <f t="shared" si="850"/>
        <v>6</v>
      </c>
      <c r="CS179">
        <f t="shared" si="850"/>
        <v>6</v>
      </c>
      <c r="CT179">
        <f t="shared" si="850"/>
        <v>6</v>
      </c>
      <c r="CU179">
        <f t="shared" si="862"/>
        <v>6</v>
      </c>
      <c r="CV179">
        <f t="shared" si="863"/>
        <v>0</v>
      </c>
      <c r="CW179">
        <f t="shared" si="851"/>
        <v>0</v>
      </c>
      <c r="CX179">
        <f t="shared" si="852"/>
        <v>0</v>
      </c>
      <c r="CY179">
        <f t="shared" si="853"/>
        <v>0</v>
      </c>
      <c r="CZ179">
        <f t="shared" si="854"/>
        <v>0</v>
      </c>
      <c r="DA179">
        <f t="shared" si="855"/>
        <v>0</v>
      </c>
      <c r="DB179">
        <f t="shared" si="856"/>
        <v>0</v>
      </c>
      <c r="DC179">
        <f t="shared" si="857"/>
        <v>0</v>
      </c>
      <c r="DD179">
        <f t="shared" si="858"/>
        <v>0</v>
      </c>
      <c r="DE179">
        <f t="shared" si="859"/>
        <v>0</v>
      </c>
      <c r="DF179" t="str">
        <f t="shared" si="860"/>
        <v/>
      </c>
      <c r="DG179" t="str">
        <f t="shared" si="860"/>
        <v/>
      </c>
      <c r="DH179" t="str">
        <f t="shared" si="860"/>
        <v/>
      </c>
      <c r="DI179" t="str">
        <f t="shared" si="860"/>
        <v/>
      </c>
      <c r="DJ179" t="str">
        <f t="shared" si="860"/>
        <v/>
      </c>
      <c r="DK179" t="str">
        <f t="shared" si="860"/>
        <v/>
      </c>
      <c r="DL179" t="str">
        <f t="shared" si="860"/>
        <v/>
      </c>
      <c r="DM179" t="str">
        <f t="shared" si="860"/>
        <v/>
      </c>
      <c r="DN179" t="str">
        <f t="shared" si="860"/>
        <v/>
      </c>
      <c r="DO179" t="str">
        <f t="shared" si="860"/>
        <v/>
      </c>
    </row>
    <row r="180" spans="22:119" ht="15.75" thickBot="1" x14ac:dyDescent="0.3">
      <c r="V180" s="71"/>
      <c r="X180" t="s">
        <v>76</v>
      </c>
      <c r="Y180" s="4">
        <v>1</v>
      </c>
      <c r="Z180" s="4">
        <v>2</v>
      </c>
      <c r="AA180" s="4">
        <v>3</v>
      </c>
      <c r="AB180" s="4">
        <v>4</v>
      </c>
      <c r="AC180" s="4">
        <v>5</v>
      </c>
      <c r="AD180" s="4">
        <v>6</v>
      </c>
      <c r="AE180" s="4">
        <v>7</v>
      </c>
      <c r="AF180" s="4">
        <v>8</v>
      </c>
      <c r="AG180" s="4">
        <v>9</v>
      </c>
      <c r="AH180" s="4">
        <v>10</v>
      </c>
      <c r="AI180" s="4" t="s">
        <v>62</v>
      </c>
      <c r="AJ180" s="4">
        <v>1</v>
      </c>
      <c r="AK180" s="4">
        <v>2</v>
      </c>
      <c r="AL180" s="4">
        <v>3</v>
      </c>
      <c r="AM180" s="4">
        <v>4</v>
      </c>
      <c r="AN180" s="4">
        <v>5</v>
      </c>
      <c r="AO180" s="4">
        <v>6</v>
      </c>
      <c r="AP180" s="4">
        <v>7</v>
      </c>
      <c r="AQ180" s="4">
        <v>8</v>
      </c>
      <c r="AR180" s="4">
        <v>9</v>
      </c>
      <c r="AS180" s="4">
        <v>10</v>
      </c>
      <c r="AT180" s="4"/>
      <c r="AU180" s="72"/>
    </row>
    <row r="181" spans="22:119" x14ac:dyDescent="0.25">
      <c r="V181" s="73">
        <v>0.25</v>
      </c>
      <c r="W181">
        <f>+W149</f>
        <v>10</v>
      </c>
      <c r="X181" s="3" t="s">
        <v>15</v>
      </c>
      <c r="Y181" s="59">
        <f t="shared" ref="Y181:AH181" si="876">(SUMXMY2(E$44:E$49,segment1)+3)*Y178</f>
        <v>0</v>
      </c>
      <c r="Z181" s="60">
        <f t="shared" si="876"/>
        <v>0</v>
      </c>
      <c r="AA181" s="60">
        <f t="shared" si="876"/>
        <v>0</v>
      </c>
      <c r="AB181" s="60">
        <f t="shared" si="876"/>
        <v>0</v>
      </c>
      <c r="AC181" s="60">
        <f t="shared" si="876"/>
        <v>0</v>
      </c>
      <c r="AD181" s="60">
        <f t="shared" si="876"/>
        <v>0</v>
      </c>
      <c r="AE181" s="60">
        <f t="shared" si="876"/>
        <v>0</v>
      </c>
      <c r="AF181" s="60">
        <f t="shared" si="876"/>
        <v>0</v>
      </c>
      <c r="AG181" s="60">
        <f t="shared" si="876"/>
        <v>0</v>
      </c>
      <c r="AH181" s="61">
        <f t="shared" si="876"/>
        <v>0</v>
      </c>
      <c r="AI181" s="185" t="e">
        <f>AVERAGEIF(Y181:AH181,"&gt;0")</f>
        <v>#DIV/0!</v>
      </c>
      <c r="AJ181" s="186">
        <f>IFERROR($AI181/Y181*$W$22,0)</f>
        <v>0</v>
      </c>
      <c r="AK181" s="186">
        <f t="shared" ref="AK181:AK184" si="877">IFERROR($AI181/Z181*$W$22,0)</f>
        <v>0</v>
      </c>
      <c r="AL181" s="186">
        <f t="shared" ref="AL181:AL184" si="878">IFERROR($AI181/AA181*$W$22,0)</f>
        <v>0</v>
      </c>
      <c r="AM181" s="186">
        <f t="shared" ref="AM181:AM184" si="879">IFERROR($AI181/AB181*$W$22,0)</f>
        <v>0</v>
      </c>
      <c r="AN181" s="186">
        <f t="shared" ref="AN181:AN184" si="880">IFERROR($AI181/AC181*$W$22,0)</f>
        <v>0</v>
      </c>
      <c r="AO181" s="186">
        <f t="shared" ref="AO181:AO184" si="881">IFERROR($AI181/AD181*$W$22,0)</f>
        <v>0</v>
      </c>
      <c r="AP181" s="186">
        <f t="shared" ref="AP181:AP184" si="882">IFERROR($AI181/AE181*$W$22,0)</f>
        <v>0</v>
      </c>
      <c r="AQ181" s="186">
        <f t="shared" ref="AQ181:AQ184" si="883">IFERROR($AI181/AF181*$W$22,0)</f>
        <v>0</v>
      </c>
      <c r="AR181" s="186">
        <f t="shared" ref="AR181:AR184" si="884">IFERROR($AI181/AG181*$W$22,0)</f>
        <v>0</v>
      </c>
      <c r="AS181" s="186">
        <f t="shared" ref="AS181:AS184" si="885">IFERROR($AI181/AH181*$W$22,0)</f>
        <v>0</v>
      </c>
      <c r="AT181" s="74">
        <f>SUM(AJ181:AS181)</f>
        <v>0</v>
      </c>
      <c r="AU181" s="80" t="e">
        <f>+AT$19/AT181</f>
        <v>#DIV/0!</v>
      </c>
      <c r="CK181">
        <f>ABS(CA52-$BX17)+1</f>
        <v>6</v>
      </c>
      <c r="CL181">
        <f t="shared" ref="CL181:CT186" si="886">ABS(CB52-$BX17)+1</f>
        <v>6</v>
      </c>
      <c r="CM181">
        <f t="shared" si="886"/>
        <v>6</v>
      </c>
      <c r="CN181">
        <f t="shared" si="886"/>
        <v>6</v>
      </c>
      <c r="CO181">
        <f t="shared" si="886"/>
        <v>6</v>
      </c>
      <c r="CP181">
        <f t="shared" si="886"/>
        <v>6</v>
      </c>
      <c r="CQ181">
        <f t="shared" si="886"/>
        <v>6</v>
      </c>
      <c r="CR181">
        <f t="shared" si="886"/>
        <v>6</v>
      </c>
      <c r="CS181">
        <f t="shared" si="886"/>
        <v>6</v>
      </c>
      <c r="CT181">
        <f t="shared" si="886"/>
        <v>6</v>
      </c>
      <c r="CU181">
        <f>AVERAGE(CK181:CT181)</f>
        <v>6</v>
      </c>
      <c r="CV181">
        <f>+CK181-$CU181</f>
        <v>0</v>
      </c>
      <c r="CW181">
        <f t="shared" ref="CW181:CW186" si="887">+CL181-$CU181</f>
        <v>0</v>
      </c>
      <c r="CX181">
        <f t="shared" ref="CX181:CX186" si="888">+CM181-$CU181</f>
        <v>0</v>
      </c>
      <c r="CY181">
        <f t="shared" ref="CY181:CY186" si="889">+CN181-$CU181</f>
        <v>0</v>
      </c>
      <c r="CZ181">
        <f t="shared" ref="CZ181:CZ186" si="890">+CO181-$CU181</f>
        <v>0</v>
      </c>
      <c r="DA181">
        <f t="shared" ref="DA181:DA186" si="891">+CP181-$CU181</f>
        <v>0</v>
      </c>
      <c r="DB181">
        <f t="shared" ref="DB181:DB186" si="892">+CQ181-$CU181</f>
        <v>0</v>
      </c>
      <c r="DC181">
        <f t="shared" ref="DC181:DC186" si="893">+CR181-$CU181</f>
        <v>0</v>
      </c>
      <c r="DD181">
        <f t="shared" ref="DD181:DD186" si="894">+CS181-$CU181</f>
        <v>0</v>
      </c>
      <c r="DE181">
        <f t="shared" ref="DE181:DE186" si="895">+CT181-$CU181</f>
        <v>0</v>
      </c>
      <c r="DF181" t="str">
        <f t="shared" ref="DF181:DO186" si="896">IF(DF$15=1,LOOKUP(CK181,swotrev),"")</f>
        <v/>
      </c>
      <c r="DG181" t="str">
        <f t="shared" si="896"/>
        <v/>
      </c>
      <c r="DH181" t="str">
        <f t="shared" si="896"/>
        <v/>
      </c>
      <c r="DI181" t="str">
        <f t="shared" si="896"/>
        <v/>
      </c>
      <c r="DJ181" t="str">
        <f t="shared" si="896"/>
        <v/>
      </c>
      <c r="DK181" t="str">
        <f t="shared" si="896"/>
        <v/>
      </c>
      <c r="DL181" t="str">
        <f t="shared" si="896"/>
        <v/>
      </c>
      <c r="DM181" t="str">
        <f t="shared" si="896"/>
        <v/>
      </c>
      <c r="DN181" t="str">
        <f t="shared" si="896"/>
        <v/>
      </c>
      <c r="DO181" t="str">
        <f t="shared" si="896"/>
        <v/>
      </c>
    </row>
    <row r="182" spans="22:119" x14ac:dyDescent="0.25">
      <c r="V182" s="73">
        <v>0.25</v>
      </c>
      <c r="W182">
        <f>+W181/100</f>
        <v>0.1</v>
      </c>
      <c r="X182" s="3" t="s">
        <v>22</v>
      </c>
      <c r="Y182" s="62">
        <f t="shared" ref="Y182:AH182" si="897">(SUMXMY2(E$44:E$49,segment2)+3)*Y178</f>
        <v>0</v>
      </c>
      <c r="Z182" s="6">
        <f t="shared" si="897"/>
        <v>0</v>
      </c>
      <c r="AA182" s="6">
        <f t="shared" si="897"/>
        <v>0</v>
      </c>
      <c r="AB182" s="6">
        <f t="shared" si="897"/>
        <v>0</v>
      </c>
      <c r="AC182" s="6">
        <f t="shared" si="897"/>
        <v>0</v>
      </c>
      <c r="AD182" s="6">
        <f t="shared" si="897"/>
        <v>0</v>
      </c>
      <c r="AE182" s="6">
        <f t="shared" si="897"/>
        <v>0</v>
      </c>
      <c r="AF182" s="6">
        <f t="shared" si="897"/>
        <v>0</v>
      </c>
      <c r="AG182" s="6">
        <f t="shared" si="897"/>
        <v>0</v>
      </c>
      <c r="AH182" s="63">
        <f t="shared" si="897"/>
        <v>0</v>
      </c>
      <c r="AI182" s="185" t="e">
        <f t="shared" ref="AI182:AI184" si="898">AVERAGEIF(Y182:AH182,"&gt;0")</f>
        <v>#DIV/0!</v>
      </c>
      <c r="AJ182" s="186">
        <f t="shared" ref="AJ182:AJ184" si="899">IFERROR($AI182/Y182*$W$22,0)</f>
        <v>0</v>
      </c>
      <c r="AK182" s="186">
        <f t="shared" si="877"/>
        <v>0</v>
      </c>
      <c r="AL182" s="186">
        <f t="shared" si="878"/>
        <v>0</v>
      </c>
      <c r="AM182" s="186">
        <f t="shared" si="879"/>
        <v>0</v>
      </c>
      <c r="AN182" s="186">
        <f t="shared" si="880"/>
        <v>0</v>
      </c>
      <c r="AO182" s="186">
        <f t="shared" si="881"/>
        <v>0</v>
      </c>
      <c r="AP182" s="186">
        <f t="shared" si="882"/>
        <v>0</v>
      </c>
      <c r="AQ182" s="186">
        <f t="shared" si="883"/>
        <v>0</v>
      </c>
      <c r="AR182" s="186">
        <f t="shared" si="884"/>
        <v>0</v>
      </c>
      <c r="AS182" s="186">
        <f t="shared" si="885"/>
        <v>0</v>
      </c>
      <c r="AT182" s="74">
        <f t="shared" ref="AT182:AT184" si="900">SUM(AJ182:AS182)</f>
        <v>0</v>
      </c>
      <c r="AU182" s="80" t="e">
        <f t="shared" ref="AU182:AU184" si="901">+AT$19/AT182</f>
        <v>#DIV/0!</v>
      </c>
      <c r="CK182">
        <f t="shared" ref="CK182:CK186" si="902">ABS(CA53-$BX18)+1</f>
        <v>10</v>
      </c>
      <c r="CL182">
        <f t="shared" si="886"/>
        <v>10</v>
      </c>
      <c r="CM182">
        <f t="shared" si="886"/>
        <v>10</v>
      </c>
      <c r="CN182">
        <f t="shared" si="886"/>
        <v>10</v>
      </c>
      <c r="CO182">
        <f t="shared" si="886"/>
        <v>10</v>
      </c>
      <c r="CP182">
        <f t="shared" si="886"/>
        <v>10</v>
      </c>
      <c r="CQ182">
        <f t="shared" si="886"/>
        <v>10</v>
      </c>
      <c r="CR182">
        <f t="shared" si="886"/>
        <v>10</v>
      </c>
      <c r="CS182">
        <f t="shared" si="886"/>
        <v>10</v>
      </c>
      <c r="CT182">
        <f t="shared" si="886"/>
        <v>10</v>
      </c>
      <c r="CU182">
        <f t="shared" ref="CU182:CU186" si="903">AVERAGE(CK182:CT182)</f>
        <v>10</v>
      </c>
      <c r="CV182">
        <f t="shared" ref="CV182:CV186" si="904">+CK182-$CU182</f>
        <v>0</v>
      </c>
      <c r="CW182">
        <f t="shared" si="887"/>
        <v>0</v>
      </c>
      <c r="CX182">
        <f t="shared" si="888"/>
        <v>0</v>
      </c>
      <c r="CY182">
        <f t="shared" si="889"/>
        <v>0</v>
      </c>
      <c r="CZ182">
        <f t="shared" si="890"/>
        <v>0</v>
      </c>
      <c r="DA182">
        <f t="shared" si="891"/>
        <v>0</v>
      </c>
      <c r="DB182">
        <f t="shared" si="892"/>
        <v>0</v>
      </c>
      <c r="DC182">
        <f t="shared" si="893"/>
        <v>0</v>
      </c>
      <c r="DD182">
        <f t="shared" si="894"/>
        <v>0</v>
      </c>
      <c r="DE182">
        <f t="shared" si="895"/>
        <v>0</v>
      </c>
      <c r="DF182" t="str">
        <f t="shared" si="896"/>
        <v/>
      </c>
      <c r="DG182" t="str">
        <f t="shared" si="896"/>
        <v/>
      </c>
      <c r="DH182" t="str">
        <f t="shared" si="896"/>
        <v/>
      </c>
      <c r="DI182" t="str">
        <f t="shared" si="896"/>
        <v/>
      </c>
      <c r="DJ182" t="str">
        <f t="shared" si="896"/>
        <v/>
      </c>
      <c r="DK182" t="str">
        <f t="shared" si="896"/>
        <v/>
      </c>
      <c r="DL182" t="str">
        <f t="shared" si="896"/>
        <v/>
      </c>
      <c r="DM182" t="str">
        <f t="shared" si="896"/>
        <v/>
      </c>
      <c r="DN182" t="str">
        <f t="shared" si="896"/>
        <v/>
      </c>
      <c r="DO182" t="str">
        <f t="shared" si="896"/>
        <v/>
      </c>
    </row>
    <row r="183" spans="22:119" x14ac:dyDescent="0.25">
      <c r="V183" s="73">
        <v>0.25</v>
      </c>
      <c r="X183" s="3" t="s">
        <v>23</v>
      </c>
      <c r="Y183" s="62">
        <f t="shared" ref="Y183:AH183" si="905">(SUMXMY2(E$44:E$49,segment3)+3)*Y178</f>
        <v>0</v>
      </c>
      <c r="Z183" s="6">
        <f t="shared" si="905"/>
        <v>0</v>
      </c>
      <c r="AA183" s="6">
        <f t="shared" si="905"/>
        <v>0</v>
      </c>
      <c r="AB183" s="6">
        <f t="shared" si="905"/>
        <v>0</v>
      </c>
      <c r="AC183" s="6">
        <f t="shared" si="905"/>
        <v>0</v>
      </c>
      <c r="AD183" s="6">
        <f t="shared" si="905"/>
        <v>0</v>
      </c>
      <c r="AE183" s="6">
        <f t="shared" si="905"/>
        <v>0</v>
      </c>
      <c r="AF183" s="6">
        <f t="shared" si="905"/>
        <v>0</v>
      </c>
      <c r="AG183" s="6">
        <f t="shared" si="905"/>
        <v>0</v>
      </c>
      <c r="AH183" s="63">
        <f t="shared" si="905"/>
        <v>0</v>
      </c>
      <c r="AI183" s="185" t="e">
        <f t="shared" si="898"/>
        <v>#DIV/0!</v>
      </c>
      <c r="AJ183" s="186">
        <f t="shared" si="899"/>
        <v>0</v>
      </c>
      <c r="AK183" s="186">
        <f t="shared" si="877"/>
        <v>0</v>
      </c>
      <c r="AL183" s="186">
        <f t="shared" si="878"/>
        <v>0</v>
      </c>
      <c r="AM183" s="186">
        <f t="shared" si="879"/>
        <v>0</v>
      </c>
      <c r="AN183" s="186">
        <f t="shared" si="880"/>
        <v>0</v>
      </c>
      <c r="AO183" s="186">
        <f t="shared" si="881"/>
        <v>0</v>
      </c>
      <c r="AP183" s="186">
        <f t="shared" si="882"/>
        <v>0</v>
      </c>
      <c r="AQ183" s="186">
        <f t="shared" si="883"/>
        <v>0</v>
      </c>
      <c r="AR183" s="186">
        <f t="shared" si="884"/>
        <v>0</v>
      </c>
      <c r="AS183" s="186">
        <f t="shared" si="885"/>
        <v>0</v>
      </c>
      <c r="AT183" s="74">
        <f t="shared" si="900"/>
        <v>0</v>
      </c>
      <c r="AU183" s="80" t="e">
        <f t="shared" si="901"/>
        <v>#DIV/0!</v>
      </c>
      <c r="CK183">
        <f t="shared" si="902"/>
        <v>10</v>
      </c>
      <c r="CL183">
        <f t="shared" si="886"/>
        <v>10</v>
      </c>
      <c r="CM183">
        <f t="shared" si="886"/>
        <v>10</v>
      </c>
      <c r="CN183">
        <f t="shared" si="886"/>
        <v>10</v>
      </c>
      <c r="CO183">
        <f t="shared" si="886"/>
        <v>10</v>
      </c>
      <c r="CP183">
        <f t="shared" si="886"/>
        <v>10</v>
      </c>
      <c r="CQ183">
        <f t="shared" si="886"/>
        <v>10</v>
      </c>
      <c r="CR183">
        <f t="shared" si="886"/>
        <v>10</v>
      </c>
      <c r="CS183">
        <f t="shared" si="886"/>
        <v>10</v>
      </c>
      <c r="CT183">
        <f t="shared" si="886"/>
        <v>10</v>
      </c>
      <c r="CU183">
        <f t="shared" si="903"/>
        <v>10</v>
      </c>
      <c r="CV183">
        <f t="shared" si="904"/>
        <v>0</v>
      </c>
      <c r="CW183">
        <f t="shared" si="887"/>
        <v>0</v>
      </c>
      <c r="CX183">
        <f t="shared" si="888"/>
        <v>0</v>
      </c>
      <c r="CY183">
        <f t="shared" si="889"/>
        <v>0</v>
      </c>
      <c r="CZ183">
        <f t="shared" si="890"/>
        <v>0</v>
      </c>
      <c r="DA183">
        <f t="shared" si="891"/>
        <v>0</v>
      </c>
      <c r="DB183">
        <f t="shared" si="892"/>
        <v>0</v>
      </c>
      <c r="DC183">
        <f t="shared" si="893"/>
        <v>0</v>
      </c>
      <c r="DD183">
        <f t="shared" si="894"/>
        <v>0</v>
      </c>
      <c r="DE183">
        <f t="shared" si="895"/>
        <v>0</v>
      </c>
      <c r="DF183" t="str">
        <f t="shared" si="896"/>
        <v/>
      </c>
      <c r="DG183" t="str">
        <f t="shared" si="896"/>
        <v/>
      </c>
      <c r="DH183" t="str">
        <f t="shared" si="896"/>
        <v/>
      </c>
      <c r="DI183" t="str">
        <f t="shared" si="896"/>
        <v/>
      </c>
      <c r="DJ183" t="str">
        <f t="shared" si="896"/>
        <v/>
      </c>
      <c r="DK183" t="str">
        <f t="shared" si="896"/>
        <v/>
      </c>
      <c r="DL183" t="str">
        <f t="shared" si="896"/>
        <v/>
      </c>
      <c r="DM183" t="str">
        <f t="shared" si="896"/>
        <v/>
      </c>
      <c r="DN183" t="str">
        <f t="shared" si="896"/>
        <v/>
      </c>
      <c r="DO183" t="str">
        <f t="shared" si="896"/>
        <v/>
      </c>
    </row>
    <row r="184" spans="22:119" ht="15.75" thickBot="1" x14ac:dyDescent="0.3">
      <c r="V184" s="73">
        <v>0.25</v>
      </c>
      <c r="X184" s="3" t="s">
        <v>24</v>
      </c>
      <c r="Y184" s="64">
        <f t="shared" ref="Y184:AH184" si="906">(SUMXMY2(E$44:E$49,segment4)+3)*Y178</f>
        <v>0</v>
      </c>
      <c r="Z184" s="65">
        <f t="shared" si="906"/>
        <v>0</v>
      </c>
      <c r="AA184" s="65">
        <f t="shared" si="906"/>
        <v>0</v>
      </c>
      <c r="AB184" s="65">
        <f t="shared" si="906"/>
        <v>0</v>
      </c>
      <c r="AC184" s="65">
        <f t="shared" si="906"/>
        <v>0</v>
      </c>
      <c r="AD184" s="65">
        <f t="shared" si="906"/>
        <v>0</v>
      </c>
      <c r="AE184" s="65">
        <f t="shared" si="906"/>
        <v>0</v>
      </c>
      <c r="AF184" s="65">
        <f t="shared" si="906"/>
        <v>0</v>
      </c>
      <c r="AG184" s="65">
        <f t="shared" si="906"/>
        <v>0</v>
      </c>
      <c r="AH184" s="66">
        <f t="shared" si="906"/>
        <v>0</v>
      </c>
      <c r="AI184" s="185" t="e">
        <f t="shared" si="898"/>
        <v>#DIV/0!</v>
      </c>
      <c r="AJ184" s="186">
        <f t="shared" si="899"/>
        <v>0</v>
      </c>
      <c r="AK184" s="186">
        <f t="shared" si="877"/>
        <v>0</v>
      </c>
      <c r="AL184" s="186">
        <f t="shared" si="878"/>
        <v>0</v>
      </c>
      <c r="AM184" s="186">
        <f t="shared" si="879"/>
        <v>0</v>
      </c>
      <c r="AN184" s="186">
        <f t="shared" si="880"/>
        <v>0</v>
      </c>
      <c r="AO184" s="186">
        <f t="shared" si="881"/>
        <v>0</v>
      </c>
      <c r="AP184" s="186">
        <f t="shared" si="882"/>
        <v>0</v>
      </c>
      <c r="AQ184" s="186">
        <f t="shared" si="883"/>
        <v>0</v>
      </c>
      <c r="AR184" s="186">
        <f t="shared" si="884"/>
        <v>0</v>
      </c>
      <c r="AS184" s="186">
        <f t="shared" si="885"/>
        <v>0</v>
      </c>
      <c r="AT184" s="74">
        <f t="shared" si="900"/>
        <v>0</v>
      </c>
      <c r="AU184" s="80" t="e">
        <f t="shared" si="901"/>
        <v>#DIV/0!</v>
      </c>
      <c r="CK184">
        <f t="shared" si="902"/>
        <v>4</v>
      </c>
      <c r="CL184">
        <f t="shared" si="886"/>
        <v>4</v>
      </c>
      <c r="CM184">
        <f t="shared" si="886"/>
        <v>4</v>
      </c>
      <c r="CN184">
        <f t="shared" si="886"/>
        <v>4</v>
      </c>
      <c r="CO184">
        <f t="shared" si="886"/>
        <v>4</v>
      </c>
      <c r="CP184">
        <f t="shared" si="886"/>
        <v>4</v>
      </c>
      <c r="CQ184">
        <f t="shared" si="886"/>
        <v>4</v>
      </c>
      <c r="CR184">
        <f t="shared" si="886"/>
        <v>4</v>
      </c>
      <c r="CS184">
        <f t="shared" si="886"/>
        <v>4</v>
      </c>
      <c r="CT184">
        <f t="shared" si="886"/>
        <v>4</v>
      </c>
      <c r="CU184">
        <f t="shared" si="903"/>
        <v>4</v>
      </c>
      <c r="CV184">
        <f t="shared" si="904"/>
        <v>0</v>
      </c>
      <c r="CW184">
        <f t="shared" si="887"/>
        <v>0</v>
      </c>
      <c r="CX184">
        <f t="shared" si="888"/>
        <v>0</v>
      </c>
      <c r="CY184">
        <f t="shared" si="889"/>
        <v>0</v>
      </c>
      <c r="CZ184">
        <f t="shared" si="890"/>
        <v>0</v>
      </c>
      <c r="DA184">
        <f t="shared" si="891"/>
        <v>0</v>
      </c>
      <c r="DB184">
        <f t="shared" si="892"/>
        <v>0</v>
      </c>
      <c r="DC184">
        <f t="shared" si="893"/>
        <v>0</v>
      </c>
      <c r="DD184">
        <f t="shared" si="894"/>
        <v>0</v>
      </c>
      <c r="DE184">
        <f t="shared" si="895"/>
        <v>0</v>
      </c>
      <c r="DF184" t="str">
        <f t="shared" si="896"/>
        <v/>
      </c>
      <c r="DG184" t="str">
        <f t="shared" si="896"/>
        <v/>
      </c>
      <c r="DH184" t="str">
        <f t="shared" si="896"/>
        <v/>
      </c>
      <c r="DI184" t="str">
        <f t="shared" si="896"/>
        <v/>
      </c>
      <c r="DJ184" t="str">
        <f t="shared" si="896"/>
        <v/>
      </c>
      <c r="DK184" t="str">
        <f t="shared" si="896"/>
        <v/>
      </c>
      <c r="DL184" t="str">
        <f t="shared" si="896"/>
        <v/>
      </c>
      <c r="DM184" t="str">
        <f t="shared" si="896"/>
        <v/>
      </c>
      <c r="DN184" t="str">
        <f t="shared" si="896"/>
        <v/>
      </c>
      <c r="DO184" t="str">
        <f t="shared" si="896"/>
        <v/>
      </c>
    </row>
    <row r="185" spans="22:119" ht="15.75" thickBot="1" x14ac:dyDescent="0.3">
      <c r="V185" s="71"/>
      <c r="X185" s="6"/>
      <c r="Y185" s="6"/>
      <c r="Z185" s="6"/>
      <c r="AA185" s="6"/>
      <c r="AJ185" s="4"/>
      <c r="AK185" s="4"/>
      <c r="AU185" s="72"/>
      <c r="CK185">
        <f t="shared" si="902"/>
        <v>10</v>
      </c>
      <c r="CL185">
        <f t="shared" si="886"/>
        <v>10</v>
      </c>
      <c r="CM185">
        <f t="shared" si="886"/>
        <v>10</v>
      </c>
      <c r="CN185">
        <f t="shared" si="886"/>
        <v>10</v>
      </c>
      <c r="CO185">
        <f t="shared" si="886"/>
        <v>10</v>
      </c>
      <c r="CP185">
        <f t="shared" si="886"/>
        <v>10</v>
      </c>
      <c r="CQ185">
        <f t="shared" si="886"/>
        <v>10</v>
      </c>
      <c r="CR185">
        <f t="shared" si="886"/>
        <v>10</v>
      </c>
      <c r="CS185">
        <f t="shared" si="886"/>
        <v>10</v>
      </c>
      <c r="CT185">
        <f t="shared" si="886"/>
        <v>10</v>
      </c>
      <c r="CU185">
        <f t="shared" si="903"/>
        <v>10</v>
      </c>
      <c r="CV185">
        <f t="shared" si="904"/>
        <v>0</v>
      </c>
      <c r="CW185">
        <f t="shared" si="887"/>
        <v>0</v>
      </c>
      <c r="CX185">
        <f t="shared" si="888"/>
        <v>0</v>
      </c>
      <c r="CY185">
        <f t="shared" si="889"/>
        <v>0</v>
      </c>
      <c r="CZ185">
        <f t="shared" si="890"/>
        <v>0</v>
      </c>
      <c r="DA185">
        <f t="shared" si="891"/>
        <v>0</v>
      </c>
      <c r="DB185">
        <f t="shared" si="892"/>
        <v>0</v>
      </c>
      <c r="DC185">
        <f t="shared" si="893"/>
        <v>0</v>
      </c>
      <c r="DD185">
        <f t="shared" si="894"/>
        <v>0</v>
      </c>
      <c r="DE185">
        <f t="shared" si="895"/>
        <v>0</v>
      </c>
      <c r="DF185" t="str">
        <f t="shared" si="896"/>
        <v/>
      </c>
      <c r="DG185" t="str">
        <f t="shared" si="896"/>
        <v/>
      </c>
      <c r="DH185" t="str">
        <f t="shared" si="896"/>
        <v/>
      </c>
      <c r="DI185" t="str">
        <f t="shared" si="896"/>
        <v/>
      </c>
      <c r="DJ185" t="str">
        <f t="shared" si="896"/>
        <v/>
      </c>
      <c r="DK185" t="str">
        <f t="shared" si="896"/>
        <v/>
      </c>
      <c r="DL185" t="str">
        <f t="shared" si="896"/>
        <v/>
      </c>
      <c r="DM185" t="str">
        <f t="shared" si="896"/>
        <v/>
      </c>
      <c r="DN185" t="str">
        <f t="shared" si="896"/>
        <v/>
      </c>
      <c r="DO185" t="str">
        <f t="shared" si="896"/>
        <v/>
      </c>
    </row>
    <row r="186" spans="22:119" x14ac:dyDescent="0.25">
      <c r="V186" s="71"/>
      <c r="AI186" t="s">
        <v>63</v>
      </c>
      <c r="AJ186" s="50" t="e">
        <f>+AJ181*$AU181</f>
        <v>#DIV/0!</v>
      </c>
      <c r="AK186" s="51" t="e">
        <f t="shared" ref="AK186:AS186" si="907">+AK181*$AU181</f>
        <v>#DIV/0!</v>
      </c>
      <c r="AL186" s="51" t="e">
        <f t="shared" si="907"/>
        <v>#DIV/0!</v>
      </c>
      <c r="AM186" s="51" t="e">
        <f t="shared" si="907"/>
        <v>#DIV/0!</v>
      </c>
      <c r="AN186" s="51" t="e">
        <f t="shared" si="907"/>
        <v>#DIV/0!</v>
      </c>
      <c r="AO186" s="51" t="e">
        <f t="shared" si="907"/>
        <v>#DIV/0!</v>
      </c>
      <c r="AP186" s="51" t="e">
        <f t="shared" si="907"/>
        <v>#DIV/0!</v>
      </c>
      <c r="AQ186" s="51" t="e">
        <f t="shared" si="907"/>
        <v>#DIV/0!</v>
      </c>
      <c r="AR186" s="51" t="e">
        <f t="shared" si="907"/>
        <v>#DIV/0!</v>
      </c>
      <c r="AS186" s="52" t="e">
        <f t="shared" si="907"/>
        <v>#DIV/0!</v>
      </c>
      <c r="AT186" s="82" t="e">
        <f>SUM(AJ186:AS186)</f>
        <v>#DIV/0!</v>
      </c>
      <c r="AU186" s="72"/>
      <c r="CK186">
        <f t="shared" si="902"/>
        <v>4</v>
      </c>
      <c r="CL186">
        <f t="shared" si="886"/>
        <v>4</v>
      </c>
      <c r="CM186">
        <f t="shared" si="886"/>
        <v>4</v>
      </c>
      <c r="CN186">
        <f t="shared" si="886"/>
        <v>4</v>
      </c>
      <c r="CO186">
        <f t="shared" si="886"/>
        <v>4</v>
      </c>
      <c r="CP186">
        <f t="shared" si="886"/>
        <v>4</v>
      </c>
      <c r="CQ186">
        <f t="shared" si="886"/>
        <v>4</v>
      </c>
      <c r="CR186">
        <f t="shared" si="886"/>
        <v>4</v>
      </c>
      <c r="CS186">
        <f t="shared" si="886"/>
        <v>4</v>
      </c>
      <c r="CT186">
        <f t="shared" si="886"/>
        <v>4</v>
      </c>
      <c r="CU186">
        <f t="shared" si="903"/>
        <v>4</v>
      </c>
      <c r="CV186">
        <f t="shared" si="904"/>
        <v>0</v>
      </c>
      <c r="CW186">
        <f t="shared" si="887"/>
        <v>0</v>
      </c>
      <c r="CX186">
        <f t="shared" si="888"/>
        <v>0</v>
      </c>
      <c r="CY186">
        <f t="shared" si="889"/>
        <v>0</v>
      </c>
      <c r="CZ186">
        <f t="shared" si="890"/>
        <v>0</v>
      </c>
      <c r="DA186">
        <f t="shared" si="891"/>
        <v>0</v>
      </c>
      <c r="DB186">
        <f t="shared" si="892"/>
        <v>0</v>
      </c>
      <c r="DC186">
        <f t="shared" si="893"/>
        <v>0</v>
      </c>
      <c r="DD186">
        <f t="shared" si="894"/>
        <v>0</v>
      </c>
      <c r="DE186">
        <f t="shared" si="895"/>
        <v>0</v>
      </c>
      <c r="DF186" t="str">
        <f t="shared" si="896"/>
        <v/>
      </c>
      <c r="DG186" t="str">
        <f t="shared" si="896"/>
        <v/>
      </c>
      <c r="DH186" t="str">
        <f t="shared" si="896"/>
        <v/>
      </c>
      <c r="DI186" t="str">
        <f t="shared" si="896"/>
        <v/>
      </c>
      <c r="DJ186" t="str">
        <f t="shared" si="896"/>
        <v/>
      </c>
      <c r="DK186" t="str">
        <f t="shared" si="896"/>
        <v/>
      </c>
      <c r="DL186" t="str">
        <f t="shared" si="896"/>
        <v/>
      </c>
      <c r="DM186" t="str">
        <f t="shared" si="896"/>
        <v/>
      </c>
      <c r="DN186" t="str">
        <f t="shared" si="896"/>
        <v/>
      </c>
      <c r="DO186" t="str">
        <f t="shared" si="896"/>
        <v/>
      </c>
    </row>
    <row r="187" spans="22:119" x14ac:dyDescent="0.25">
      <c r="V187" s="71"/>
      <c r="AJ187" s="53" t="e">
        <f t="shared" ref="AJ187:AS187" si="908">+AJ182*$AU182</f>
        <v>#DIV/0!</v>
      </c>
      <c r="AK187" s="54" t="e">
        <f t="shared" si="908"/>
        <v>#DIV/0!</v>
      </c>
      <c r="AL187" s="54" t="e">
        <f t="shared" si="908"/>
        <v>#DIV/0!</v>
      </c>
      <c r="AM187" s="54" t="e">
        <f t="shared" si="908"/>
        <v>#DIV/0!</v>
      </c>
      <c r="AN187" s="54" t="e">
        <f t="shared" si="908"/>
        <v>#DIV/0!</v>
      </c>
      <c r="AO187" s="54" t="e">
        <f t="shared" si="908"/>
        <v>#DIV/0!</v>
      </c>
      <c r="AP187" s="54" t="e">
        <f t="shared" si="908"/>
        <v>#DIV/0!</v>
      </c>
      <c r="AQ187" s="54" t="e">
        <f t="shared" si="908"/>
        <v>#DIV/0!</v>
      </c>
      <c r="AR187" s="54" t="e">
        <f t="shared" si="908"/>
        <v>#DIV/0!</v>
      </c>
      <c r="AS187" s="55" t="e">
        <f t="shared" si="908"/>
        <v>#DIV/0!</v>
      </c>
      <c r="AT187" s="82" t="e">
        <f t="shared" ref="AT187:AT189" si="909">SUM(AJ187:AS187)</f>
        <v>#DIV/0!</v>
      </c>
      <c r="AU187" s="72"/>
    </row>
    <row r="188" spans="22:119" x14ac:dyDescent="0.25">
      <c r="V188" s="71"/>
      <c r="AJ188" s="53" t="e">
        <f t="shared" ref="AJ188:AS188" si="910">+AJ183*$AU183</f>
        <v>#DIV/0!</v>
      </c>
      <c r="AK188" s="54" t="e">
        <f t="shared" si="910"/>
        <v>#DIV/0!</v>
      </c>
      <c r="AL188" s="54" t="e">
        <f t="shared" si="910"/>
        <v>#DIV/0!</v>
      </c>
      <c r="AM188" s="54" t="e">
        <f t="shared" si="910"/>
        <v>#DIV/0!</v>
      </c>
      <c r="AN188" s="54" t="e">
        <f t="shared" si="910"/>
        <v>#DIV/0!</v>
      </c>
      <c r="AO188" s="54" t="e">
        <f t="shared" si="910"/>
        <v>#DIV/0!</v>
      </c>
      <c r="AP188" s="54" t="e">
        <f t="shared" si="910"/>
        <v>#DIV/0!</v>
      </c>
      <c r="AQ188" s="54" t="e">
        <f t="shared" si="910"/>
        <v>#DIV/0!</v>
      </c>
      <c r="AR188" s="54" t="e">
        <f t="shared" si="910"/>
        <v>#DIV/0!</v>
      </c>
      <c r="AS188" s="55" t="e">
        <f t="shared" si="910"/>
        <v>#DIV/0!</v>
      </c>
      <c r="AT188" s="82" t="e">
        <f t="shared" si="909"/>
        <v>#DIV/0!</v>
      </c>
      <c r="AU188" s="72"/>
      <c r="CK188">
        <f>ABS(CA52-$BY17)+1</f>
        <v>4</v>
      </c>
      <c r="CL188">
        <f t="shared" ref="CL188:CT193" si="911">ABS(CB52-$BY17)+1</f>
        <v>4</v>
      </c>
      <c r="CM188">
        <f t="shared" si="911"/>
        <v>4</v>
      </c>
      <c r="CN188">
        <f t="shared" si="911"/>
        <v>4</v>
      </c>
      <c r="CO188">
        <f t="shared" si="911"/>
        <v>4</v>
      </c>
      <c r="CP188">
        <f t="shared" si="911"/>
        <v>4</v>
      </c>
      <c r="CQ188">
        <f t="shared" si="911"/>
        <v>4</v>
      </c>
      <c r="CR188">
        <f t="shared" si="911"/>
        <v>4</v>
      </c>
      <c r="CS188">
        <f t="shared" si="911"/>
        <v>4</v>
      </c>
      <c r="CT188">
        <f t="shared" si="911"/>
        <v>4</v>
      </c>
      <c r="CU188">
        <f>AVERAGE(CK188:CT188)</f>
        <v>4</v>
      </c>
      <c r="CV188">
        <f>+CK188-$CU188</f>
        <v>0</v>
      </c>
      <c r="CW188">
        <f t="shared" ref="CW188:CW193" si="912">+CL188-$CU188</f>
        <v>0</v>
      </c>
      <c r="CX188">
        <f t="shared" ref="CX188:CX193" si="913">+CM188-$CU188</f>
        <v>0</v>
      </c>
      <c r="CY188">
        <f t="shared" ref="CY188:CY193" si="914">+CN188-$CU188</f>
        <v>0</v>
      </c>
      <c r="CZ188">
        <f t="shared" ref="CZ188:CZ193" si="915">+CO188-$CU188</f>
        <v>0</v>
      </c>
      <c r="DA188">
        <f t="shared" ref="DA188:DA193" si="916">+CP188-$CU188</f>
        <v>0</v>
      </c>
      <c r="DB188">
        <f t="shared" ref="DB188:DB193" si="917">+CQ188-$CU188</f>
        <v>0</v>
      </c>
      <c r="DC188">
        <f t="shared" ref="DC188:DC193" si="918">+CR188-$CU188</f>
        <v>0</v>
      </c>
      <c r="DD188">
        <f t="shared" ref="DD188:DD193" si="919">+CS188-$CU188</f>
        <v>0</v>
      </c>
      <c r="DE188">
        <f t="shared" ref="DE188:DE193" si="920">+CT188-$CU188</f>
        <v>0</v>
      </c>
      <c r="DF188" t="str">
        <f t="shared" ref="DF188:DO193" si="921">IF(DF$15=1,LOOKUP(CK188,swotrev),"")</f>
        <v/>
      </c>
      <c r="DG188" t="str">
        <f t="shared" si="921"/>
        <v/>
      </c>
      <c r="DH188" t="str">
        <f t="shared" si="921"/>
        <v/>
      </c>
      <c r="DI188" t="str">
        <f t="shared" si="921"/>
        <v/>
      </c>
      <c r="DJ188" t="str">
        <f t="shared" si="921"/>
        <v/>
      </c>
      <c r="DK188" t="str">
        <f t="shared" si="921"/>
        <v/>
      </c>
      <c r="DL188" t="str">
        <f t="shared" si="921"/>
        <v/>
      </c>
      <c r="DM188" t="str">
        <f t="shared" si="921"/>
        <v/>
      </c>
      <c r="DN188" t="str">
        <f t="shared" si="921"/>
        <v/>
      </c>
      <c r="DO188" t="str">
        <f t="shared" si="921"/>
        <v/>
      </c>
    </row>
    <row r="189" spans="22:119" ht="15.75" thickBot="1" x14ac:dyDescent="0.3">
      <c r="V189" s="71"/>
      <c r="AJ189" s="53" t="e">
        <f t="shared" ref="AJ189:AS189" si="922">+AJ184*$AU184</f>
        <v>#DIV/0!</v>
      </c>
      <c r="AK189" s="54" t="e">
        <f t="shared" si="922"/>
        <v>#DIV/0!</v>
      </c>
      <c r="AL189" s="54" t="e">
        <f t="shared" si="922"/>
        <v>#DIV/0!</v>
      </c>
      <c r="AM189" s="54" t="e">
        <f t="shared" si="922"/>
        <v>#DIV/0!</v>
      </c>
      <c r="AN189" s="54" t="e">
        <f t="shared" si="922"/>
        <v>#DIV/0!</v>
      </c>
      <c r="AO189" s="54" t="e">
        <f t="shared" si="922"/>
        <v>#DIV/0!</v>
      </c>
      <c r="AP189" s="54" t="e">
        <f t="shared" si="922"/>
        <v>#DIV/0!</v>
      </c>
      <c r="AQ189" s="54" t="e">
        <f t="shared" si="922"/>
        <v>#DIV/0!</v>
      </c>
      <c r="AR189" s="54" t="e">
        <f t="shared" si="922"/>
        <v>#DIV/0!</v>
      </c>
      <c r="AS189" s="55" t="e">
        <f t="shared" si="922"/>
        <v>#DIV/0!</v>
      </c>
      <c r="AT189" s="82" t="e">
        <f t="shared" si="909"/>
        <v>#DIV/0!</v>
      </c>
      <c r="AU189" s="72"/>
      <c r="CK189">
        <f t="shared" ref="CK189:CK193" si="923">ABS(CA53-$BY18)+1</f>
        <v>9</v>
      </c>
      <c r="CL189">
        <f t="shared" si="911"/>
        <v>9</v>
      </c>
      <c r="CM189">
        <f t="shared" si="911"/>
        <v>9</v>
      </c>
      <c r="CN189">
        <f t="shared" si="911"/>
        <v>9</v>
      </c>
      <c r="CO189">
        <f t="shared" si="911"/>
        <v>9</v>
      </c>
      <c r="CP189">
        <f t="shared" si="911"/>
        <v>9</v>
      </c>
      <c r="CQ189">
        <f t="shared" si="911"/>
        <v>9</v>
      </c>
      <c r="CR189">
        <f t="shared" si="911"/>
        <v>9</v>
      </c>
      <c r="CS189">
        <f t="shared" si="911"/>
        <v>9</v>
      </c>
      <c r="CT189">
        <f t="shared" si="911"/>
        <v>9</v>
      </c>
      <c r="CU189">
        <f t="shared" ref="CU189:CU193" si="924">AVERAGE(CK189:CT189)</f>
        <v>9</v>
      </c>
      <c r="CV189">
        <f t="shared" ref="CV189:CV193" si="925">+CK189-$CU189</f>
        <v>0</v>
      </c>
      <c r="CW189">
        <f t="shared" si="912"/>
        <v>0</v>
      </c>
      <c r="CX189">
        <f t="shared" si="913"/>
        <v>0</v>
      </c>
      <c r="CY189">
        <f t="shared" si="914"/>
        <v>0</v>
      </c>
      <c r="CZ189">
        <f t="shared" si="915"/>
        <v>0</v>
      </c>
      <c r="DA189">
        <f t="shared" si="916"/>
        <v>0</v>
      </c>
      <c r="DB189">
        <f t="shared" si="917"/>
        <v>0</v>
      </c>
      <c r="DC189">
        <f t="shared" si="918"/>
        <v>0</v>
      </c>
      <c r="DD189">
        <f t="shared" si="919"/>
        <v>0</v>
      </c>
      <c r="DE189">
        <f t="shared" si="920"/>
        <v>0</v>
      </c>
      <c r="DF189" t="str">
        <f t="shared" si="921"/>
        <v/>
      </c>
      <c r="DG189" t="str">
        <f t="shared" si="921"/>
        <v/>
      </c>
      <c r="DH189" t="str">
        <f t="shared" si="921"/>
        <v/>
      </c>
      <c r="DI189" t="str">
        <f t="shared" si="921"/>
        <v/>
      </c>
      <c r="DJ189" t="str">
        <f t="shared" si="921"/>
        <v/>
      </c>
      <c r="DK189" t="str">
        <f t="shared" si="921"/>
        <v/>
      </c>
      <c r="DL189" t="str">
        <f t="shared" si="921"/>
        <v/>
      </c>
      <c r="DM189" t="str">
        <f t="shared" si="921"/>
        <v/>
      </c>
      <c r="DN189" t="str">
        <f t="shared" si="921"/>
        <v/>
      </c>
      <c r="DO189" t="str">
        <f t="shared" si="921"/>
        <v/>
      </c>
    </row>
    <row r="190" spans="22:119" ht="15.75" thickBot="1" x14ac:dyDescent="0.3">
      <c r="V190" s="71"/>
      <c r="AJ190" s="56" t="e">
        <f>SUM(AJ186:AJ189)</f>
        <v>#DIV/0!</v>
      </c>
      <c r="AK190" s="57" t="e">
        <f t="shared" ref="AK190" si="926">SUM(AK186:AK189)</f>
        <v>#DIV/0!</v>
      </c>
      <c r="AL190" s="57" t="e">
        <f t="shared" ref="AL190" si="927">SUM(AL186:AL189)</f>
        <v>#DIV/0!</v>
      </c>
      <c r="AM190" s="57" t="e">
        <f t="shared" ref="AM190" si="928">SUM(AM186:AM189)</f>
        <v>#DIV/0!</v>
      </c>
      <c r="AN190" s="57" t="e">
        <f t="shared" ref="AN190" si="929">SUM(AN186:AN189)</f>
        <v>#DIV/0!</v>
      </c>
      <c r="AO190" s="57" t="e">
        <f t="shared" ref="AO190" si="930">SUM(AO186:AO189)</f>
        <v>#DIV/0!</v>
      </c>
      <c r="AP190" s="57" t="e">
        <f t="shared" ref="AP190" si="931">SUM(AP186:AP189)</f>
        <v>#DIV/0!</v>
      </c>
      <c r="AQ190" s="57" t="e">
        <f t="shared" ref="AQ190" si="932">SUM(AQ186:AQ189)</f>
        <v>#DIV/0!</v>
      </c>
      <c r="AR190" s="57" t="e">
        <f t="shared" ref="AR190" si="933">SUM(AR186:AR189)</f>
        <v>#DIV/0!</v>
      </c>
      <c r="AS190" s="58" t="e">
        <f t="shared" ref="AS190" si="934">SUM(AS186:AS189)</f>
        <v>#DIV/0!</v>
      </c>
      <c r="AU190" s="72"/>
      <c r="CK190">
        <f t="shared" si="923"/>
        <v>8</v>
      </c>
      <c r="CL190">
        <f t="shared" si="911"/>
        <v>8</v>
      </c>
      <c r="CM190">
        <f t="shared" si="911"/>
        <v>8</v>
      </c>
      <c r="CN190">
        <f t="shared" si="911"/>
        <v>8</v>
      </c>
      <c r="CO190">
        <f t="shared" si="911"/>
        <v>8</v>
      </c>
      <c r="CP190">
        <f t="shared" si="911"/>
        <v>8</v>
      </c>
      <c r="CQ190">
        <f t="shared" si="911"/>
        <v>8</v>
      </c>
      <c r="CR190">
        <f t="shared" si="911"/>
        <v>8</v>
      </c>
      <c r="CS190">
        <f t="shared" si="911"/>
        <v>8</v>
      </c>
      <c r="CT190">
        <f t="shared" si="911"/>
        <v>8</v>
      </c>
      <c r="CU190">
        <f t="shared" si="924"/>
        <v>8</v>
      </c>
      <c r="CV190">
        <f t="shared" si="925"/>
        <v>0</v>
      </c>
      <c r="CW190">
        <f t="shared" si="912"/>
        <v>0</v>
      </c>
      <c r="CX190">
        <f t="shared" si="913"/>
        <v>0</v>
      </c>
      <c r="CY190">
        <f t="shared" si="914"/>
        <v>0</v>
      </c>
      <c r="CZ190">
        <f t="shared" si="915"/>
        <v>0</v>
      </c>
      <c r="DA190">
        <f t="shared" si="916"/>
        <v>0</v>
      </c>
      <c r="DB190">
        <f t="shared" si="917"/>
        <v>0</v>
      </c>
      <c r="DC190">
        <f t="shared" si="918"/>
        <v>0</v>
      </c>
      <c r="DD190">
        <f t="shared" si="919"/>
        <v>0</v>
      </c>
      <c r="DE190">
        <f t="shared" si="920"/>
        <v>0</v>
      </c>
      <c r="DF190" t="str">
        <f t="shared" si="921"/>
        <v/>
      </c>
      <c r="DG190" t="str">
        <f t="shared" si="921"/>
        <v/>
      </c>
      <c r="DH190" t="str">
        <f t="shared" si="921"/>
        <v/>
      </c>
      <c r="DI190" t="str">
        <f t="shared" si="921"/>
        <v/>
      </c>
      <c r="DJ190" t="str">
        <f t="shared" si="921"/>
        <v/>
      </c>
      <c r="DK190" t="str">
        <f t="shared" si="921"/>
        <v/>
      </c>
      <c r="DL190" t="str">
        <f t="shared" si="921"/>
        <v/>
      </c>
      <c r="DM190" t="str">
        <f t="shared" si="921"/>
        <v/>
      </c>
      <c r="DN190" t="str">
        <f t="shared" si="921"/>
        <v/>
      </c>
      <c r="DO190" t="str">
        <f t="shared" si="921"/>
        <v/>
      </c>
    </row>
    <row r="191" spans="22:119" x14ac:dyDescent="0.25">
      <c r="V191" s="71"/>
      <c r="AG191" s="75">
        <f>+AG159*1.02</f>
        <v>2208161.6063999999</v>
      </c>
      <c r="AU191" s="72"/>
      <c r="CK191">
        <f t="shared" si="923"/>
        <v>11</v>
      </c>
      <c r="CL191">
        <f t="shared" si="911"/>
        <v>11</v>
      </c>
      <c r="CM191">
        <f t="shared" si="911"/>
        <v>11</v>
      </c>
      <c r="CN191">
        <f t="shared" si="911"/>
        <v>11</v>
      </c>
      <c r="CO191">
        <f t="shared" si="911"/>
        <v>11</v>
      </c>
      <c r="CP191">
        <f t="shared" si="911"/>
        <v>11</v>
      </c>
      <c r="CQ191">
        <f t="shared" si="911"/>
        <v>11</v>
      </c>
      <c r="CR191">
        <f t="shared" si="911"/>
        <v>11</v>
      </c>
      <c r="CS191">
        <f t="shared" si="911"/>
        <v>11</v>
      </c>
      <c r="CT191">
        <f t="shared" si="911"/>
        <v>11</v>
      </c>
      <c r="CU191">
        <f t="shared" si="924"/>
        <v>11</v>
      </c>
      <c r="CV191">
        <f t="shared" si="925"/>
        <v>0</v>
      </c>
      <c r="CW191">
        <f t="shared" si="912"/>
        <v>0</v>
      </c>
      <c r="CX191">
        <f t="shared" si="913"/>
        <v>0</v>
      </c>
      <c r="CY191">
        <f t="shared" si="914"/>
        <v>0</v>
      </c>
      <c r="CZ191">
        <f t="shared" si="915"/>
        <v>0</v>
      </c>
      <c r="DA191">
        <f t="shared" si="916"/>
        <v>0</v>
      </c>
      <c r="DB191">
        <f t="shared" si="917"/>
        <v>0</v>
      </c>
      <c r="DC191">
        <f t="shared" si="918"/>
        <v>0</v>
      </c>
      <c r="DD191">
        <f t="shared" si="919"/>
        <v>0</v>
      </c>
      <c r="DE191">
        <f t="shared" si="920"/>
        <v>0</v>
      </c>
      <c r="DF191" t="str">
        <f t="shared" si="921"/>
        <v/>
      </c>
      <c r="DG191" t="str">
        <f t="shared" si="921"/>
        <v/>
      </c>
      <c r="DH191" t="str">
        <f t="shared" si="921"/>
        <v/>
      </c>
      <c r="DI191" t="str">
        <f t="shared" si="921"/>
        <v/>
      </c>
      <c r="DJ191" t="str">
        <f t="shared" si="921"/>
        <v/>
      </c>
      <c r="DK191" t="str">
        <f t="shared" si="921"/>
        <v/>
      </c>
      <c r="DL191" t="str">
        <f t="shared" si="921"/>
        <v/>
      </c>
      <c r="DM191" t="str">
        <f t="shared" si="921"/>
        <v/>
      </c>
      <c r="DN191" t="str">
        <f t="shared" si="921"/>
        <v/>
      </c>
      <c r="DO191" t="str">
        <f t="shared" si="921"/>
        <v/>
      </c>
    </row>
    <row r="192" spans="22:119" x14ac:dyDescent="0.25">
      <c r="V192" s="71"/>
      <c r="AG192" s="75">
        <f>+AG191*V181</f>
        <v>552040.40159999998</v>
      </c>
      <c r="AI192" t="s">
        <v>65</v>
      </c>
      <c r="AJ192" s="67" t="e">
        <f>ROUND(AJ186*$AG192,0)</f>
        <v>#DIV/0!</v>
      </c>
      <c r="AK192" s="67" t="e">
        <f t="shared" ref="AK192:AS192" si="935">ROUND(AK186*$AG192,0)</f>
        <v>#DIV/0!</v>
      </c>
      <c r="AL192" s="67" t="e">
        <f t="shared" si="935"/>
        <v>#DIV/0!</v>
      </c>
      <c r="AM192" s="67" t="e">
        <f t="shared" si="935"/>
        <v>#DIV/0!</v>
      </c>
      <c r="AN192" s="67" t="e">
        <f t="shared" si="935"/>
        <v>#DIV/0!</v>
      </c>
      <c r="AO192" s="67" t="e">
        <f t="shared" si="935"/>
        <v>#DIV/0!</v>
      </c>
      <c r="AP192" s="67" t="e">
        <f t="shared" si="935"/>
        <v>#DIV/0!</v>
      </c>
      <c r="AQ192" s="67" t="e">
        <f t="shared" si="935"/>
        <v>#DIV/0!</v>
      </c>
      <c r="AR192" s="67" t="e">
        <f t="shared" si="935"/>
        <v>#DIV/0!</v>
      </c>
      <c r="AS192" s="67" t="e">
        <f t="shared" si="935"/>
        <v>#DIV/0!</v>
      </c>
      <c r="AT192" s="67" t="e">
        <f>SUM(AJ192:AS192)</f>
        <v>#DIV/0!</v>
      </c>
      <c r="AU192" s="72"/>
      <c r="CK192">
        <f t="shared" si="923"/>
        <v>7</v>
      </c>
      <c r="CL192">
        <f t="shared" si="911"/>
        <v>7</v>
      </c>
      <c r="CM192">
        <f t="shared" si="911"/>
        <v>7</v>
      </c>
      <c r="CN192">
        <f t="shared" si="911"/>
        <v>7</v>
      </c>
      <c r="CO192">
        <f t="shared" si="911"/>
        <v>7</v>
      </c>
      <c r="CP192">
        <f t="shared" si="911"/>
        <v>7</v>
      </c>
      <c r="CQ192">
        <f t="shared" si="911"/>
        <v>7</v>
      </c>
      <c r="CR192">
        <f t="shared" si="911"/>
        <v>7</v>
      </c>
      <c r="CS192">
        <f t="shared" si="911"/>
        <v>7</v>
      </c>
      <c r="CT192">
        <f t="shared" si="911"/>
        <v>7</v>
      </c>
      <c r="CU192">
        <f t="shared" si="924"/>
        <v>7</v>
      </c>
      <c r="CV192">
        <f t="shared" si="925"/>
        <v>0</v>
      </c>
      <c r="CW192">
        <f t="shared" si="912"/>
        <v>0</v>
      </c>
      <c r="CX192">
        <f t="shared" si="913"/>
        <v>0</v>
      </c>
      <c r="CY192">
        <f t="shared" si="914"/>
        <v>0</v>
      </c>
      <c r="CZ192">
        <f t="shared" si="915"/>
        <v>0</v>
      </c>
      <c r="DA192">
        <f t="shared" si="916"/>
        <v>0</v>
      </c>
      <c r="DB192">
        <f t="shared" si="917"/>
        <v>0</v>
      </c>
      <c r="DC192">
        <f t="shared" si="918"/>
        <v>0</v>
      </c>
      <c r="DD192">
        <f t="shared" si="919"/>
        <v>0</v>
      </c>
      <c r="DE192">
        <f t="shared" si="920"/>
        <v>0</v>
      </c>
      <c r="DF192" t="str">
        <f t="shared" si="921"/>
        <v/>
      </c>
      <c r="DG192" t="str">
        <f t="shared" si="921"/>
        <v/>
      </c>
      <c r="DH192" t="str">
        <f t="shared" si="921"/>
        <v/>
      </c>
      <c r="DI192" t="str">
        <f t="shared" si="921"/>
        <v/>
      </c>
      <c r="DJ192" t="str">
        <f t="shared" si="921"/>
        <v/>
      </c>
      <c r="DK192" t="str">
        <f t="shared" si="921"/>
        <v/>
      </c>
      <c r="DL192" t="str">
        <f t="shared" si="921"/>
        <v/>
      </c>
      <c r="DM192" t="str">
        <f t="shared" si="921"/>
        <v/>
      </c>
      <c r="DN192" t="str">
        <f t="shared" si="921"/>
        <v/>
      </c>
      <c r="DO192" t="str">
        <f t="shared" si="921"/>
        <v/>
      </c>
    </row>
    <row r="193" spans="22:119" x14ac:dyDescent="0.25">
      <c r="V193" s="71"/>
      <c r="AG193" s="75">
        <f>+AG191*V182</f>
        <v>552040.40159999998</v>
      </c>
      <c r="AJ193" s="67" t="e">
        <f t="shared" ref="AJ193:AS193" si="936">ROUND(AJ187*$AG193,0)</f>
        <v>#DIV/0!</v>
      </c>
      <c r="AK193" s="67" t="e">
        <f t="shared" si="936"/>
        <v>#DIV/0!</v>
      </c>
      <c r="AL193" s="67" t="e">
        <f t="shared" si="936"/>
        <v>#DIV/0!</v>
      </c>
      <c r="AM193" s="67" t="e">
        <f t="shared" si="936"/>
        <v>#DIV/0!</v>
      </c>
      <c r="AN193" s="67" t="e">
        <f t="shared" si="936"/>
        <v>#DIV/0!</v>
      </c>
      <c r="AO193" s="67" t="e">
        <f t="shared" si="936"/>
        <v>#DIV/0!</v>
      </c>
      <c r="AP193" s="67" t="e">
        <f t="shared" si="936"/>
        <v>#DIV/0!</v>
      </c>
      <c r="AQ193" s="67" t="e">
        <f t="shared" si="936"/>
        <v>#DIV/0!</v>
      </c>
      <c r="AR193" s="67" t="e">
        <f t="shared" si="936"/>
        <v>#DIV/0!</v>
      </c>
      <c r="AS193" s="67" t="e">
        <f t="shared" si="936"/>
        <v>#DIV/0!</v>
      </c>
      <c r="AT193" s="67" t="e">
        <f t="shared" ref="AT193:AT196" si="937">SUM(AJ193:AS193)</f>
        <v>#DIV/0!</v>
      </c>
      <c r="AU193" s="72"/>
      <c r="CK193">
        <f t="shared" si="923"/>
        <v>5</v>
      </c>
      <c r="CL193">
        <f t="shared" si="911"/>
        <v>5</v>
      </c>
      <c r="CM193">
        <f t="shared" si="911"/>
        <v>5</v>
      </c>
      <c r="CN193">
        <f t="shared" si="911"/>
        <v>5</v>
      </c>
      <c r="CO193">
        <f t="shared" si="911"/>
        <v>5</v>
      </c>
      <c r="CP193">
        <f t="shared" si="911"/>
        <v>5</v>
      </c>
      <c r="CQ193">
        <f t="shared" si="911"/>
        <v>5</v>
      </c>
      <c r="CR193">
        <f t="shared" si="911"/>
        <v>5</v>
      </c>
      <c r="CS193">
        <f t="shared" si="911"/>
        <v>5</v>
      </c>
      <c r="CT193">
        <f t="shared" si="911"/>
        <v>5</v>
      </c>
      <c r="CU193">
        <f t="shared" si="924"/>
        <v>5</v>
      </c>
      <c r="CV193">
        <f t="shared" si="925"/>
        <v>0</v>
      </c>
      <c r="CW193">
        <f t="shared" si="912"/>
        <v>0</v>
      </c>
      <c r="CX193">
        <f t="shared" si="913"/>
        <v>0</v>
      </c>
      <c r="CY193">
        <f t="shared" si="914"/>
        <v>0</v>
      </c>
      <c r="CZ193">
        <f t="shared" si="915"/>
        <v>0</v>
      </c>
      <c r="DA193">
        <f t="shared" si="916"/>
        <v>0</v>
      </c>
      <c r="DB193">
        <f t="shared" si="917"/>
        <v>0</v>
      </c>
      <c r="DC193">
        <f t="shared" si="918"/>
        <v>0</v>
      </c>
      <c r="DD193">
        <f t="shared" si="919"/>
        <v>0</v>
      </c>
      <c r="DE193">
        <f t="shared" si="920"/>
        <v>0</v>
      </c>
      <c r="DF193" t="str">
        <f t="shared" si="921"/>
        <v/>
      </c>
      <c r="DG193" t="str">
        <f t="shared" si="921"/>
        <v/>
      </c>
      <c r="DH193" t="str">
        <f t="shared" si="921"/>
        <v/>
      </c>
      <c r="DI193" t="str">
        <f t="shared" si="921"/>
        <v/>
      </c>
      <c r="DJ193" t="str">
        <f t="shared" si="921"/>
        <v/>
      </c>
      <c r="DK193" t="str">
        <f t="shared" si="921"/>
        <v/>
      </c>
      <c r="DL193" t="str">
        <f t="shared" si="921"/>
        <v/>
      </c>
      <c r="DM193" t="str">
        <f t="shared" si="921"/>
        <v/>
      </c>
      <c r="DN193" t="str">
        <f t="shared" si="921"/>
        <v/>
      </c>
      <c r="DO193" t="str">
        <f t="shared" si="921"/>
        <v/>
      </c>
    </row>
    <row r="194" spans="22:119" x14ac:dyDescent="0.25">
      <c r="V194" s="71"/>
      <c r="AG194" s="75">
        <f>+AG191*V183</f>
        <v>552040.40159999998</v>
      </c>
      <c r="AJ194" s="67" t="e">
        <f t="shared" ref="AJ194:AS194" si="938">ROUND(AJ188*$AG194,0)</f>
        <v>#DIV/0!</v>
      </c>
      <c r="AK194" s="67" t="e">
        <f t="shared" si="938"/>
        <v>#DIV/0!</v>
      </c>
      <c r="AL194" s="67" t="e">
        <f t="shared" si="938"/>
        <v>#DIV/0!</v>
      </c>
      <c r="AM194" s="67" t="e">
        <f t="shared" si="938"/>
        <v>#DIV/0!</v>
      </c>
      <c r="AN194" s="67" t="e">
        <f t="shared" si="938"/>
        <v>#DIV/0!</v>
      </c>
      <c r="AO194" s="67" t="e">
        <f t="shared" si="938"/>
        <v>#DIV/0!</v>
      </c>
      <c r="AP194" s="67" t="e">
        <f t="shared" si="938"/>
        <v>#DIV/0!</v>
      </c>
      <c r="AQ194" s="67" t="e">
        <f t="shared" si="938"/>
        <v>#DIV/0!</v>
      </c>
      <c r="AR194" s="67" t="e">
        <f t="shared" si="938"/>
        <v>#DIV/0!</v>
      </c>
      <c r="AS194" s="67" t="e">
        <f t="shared" si="938"/>
        <v>#DIV/0!</v>
      </c>
      <c r="AT194" s="67" t="e">
        <f t="shared" si="937"/>
        <v>#DIV/0!</v>
      </c>
      <c r="AU194" s="72"/>
    </row>
    <row r="195" spans="22:119" x14ac:dyDescent="0.25">
      <c r="V195" s="71"/>
      <c r="AG195" s="75">
        <f>+AG191*V184</f>
        <v>552040.40159999998</v>
      </c>
      <c r="AJ195" s="67" t="e">
        <f t="shared" ref="AJ195:AS195" si="939">ROUND(AJ189*$AG195,0)</f>
        <v>#DIV/0!</v>
      </c>
      <c r="AK195" s="67" t="e">
        <f t="shared" si="939"/>
        <v>#DIV/0!</v>
      </c>
      <c r="AL195" s="67" t="e">
        <f t="shared" si="939"/>
        <v>#DIV/0!</v>
      </c>
      <c r="AM195" s="67" t="e">
        <f t="shared" si="939"/>
        <v>#DIV/0!</v>
      </c>
      <c r="AN195" s="67" t="e">
        <f t="shared" si="939"/>
        <v>#DIV/0!</v>
      </c>
      <c r="AO195" s="67" t="e">
        <f t="shared" si="939"/>
        <v>#DIV/0!</v>
      </c>
      <c r="AP195" s="67" t="e">
        <f t="shared" si="939"/>
        <v>#DIV/0!</v>
      </c>
      <c r="AQ195" s="67" t="e">
        <f t="shared" si="939"/>
        <v>#DIV/0!</v>
      </c>
      <c r="AR195" s="67" t="e">
        <f t="shared" si="939"/>
        <v>#DIV/0!</v>
      </c>
      <c r="AS195" s="67" t="e">
        <f t="shared" si="939"/>
        <v>#DIV/0!</v>
      </c>
      <c r="AT195" s="67" t="e">
        <f t="shared" si="937"/>
        <v>#DIV/0!</v>
      </c>
      <c r="AU195" s="72"/>
    </row>
    <row r="196" spans="22:119" x14ac:dyDescent="0.25">
      <c r="V196" s="71"/>
      <c r="AJ196" s="67" t="e">
        <f>SUM(AJ192:AJ195)</f>
        <v>#DIV/0!</v>
      </c>
      <c r="AK196" s="67" t="e">
        <f t="shared" ref="AK196" si="940">SUM(AK192:AK195)</f>
        <v>#DIV/0!</v>
      </c>
      <c r="AL196" s="67" t="e">
        <f t="shared" ref="AL196" si="941">SUM(AL192:AL195)</f>
        <v>#DIV/0!</v>
      </c>
      <c r="AM196" s="67" t="e">
        <f t="shared" ref="AM196" si="942">SUM(AM192:AM195)</f>
        <v>#DIV/0!</v>
      </c>
      <c r="AN196" s="67" t="e">
        <f t="shared" ref="AN196" si="943">SUM(AN192:AN195)</f>
        <v>#DIV/0!</v>
      </c>
      <c r="AO196" s="67" t="e">
        <f t="shared" ref="AO196" si="944">SUM(AO192:AO195)</f>
        <v>#DIV/0!</v>
      </c>
      <c r="AP196" s="67" t="e">
        <f t="shared" ref="AP196" si="945">SUM(AP192:AP195)</f>
        <v>#DIV/0!</v>
      </c>
      <c r="AQ196" s="67" t="e">
        <f t="shared" ref="AQ196" si="946">SUM(AQ192:AQ195)</f>
        <v>#DIV/0!</v>
      </c>
      <c r="AR196" s="67" t="e">
        <f t="shared" ref="AR196" si="947">SUM(AR192:AR195)</f>
        <v>#DIV/0!</v>
      </c>
      <c r="AS196" s="67" t="e">
        <f t="shared" ref="AS196" si="948">SUM(AS192:AS195)</f>
        <v>#DIV/0!</v>
      </c>
      <c r="AT196" s="67" t="e">
        <f t="shared" si="937"/>
        <v>#DIV/0!</v>
      </c>
      <c r="AU196" s="72"/>
      <c r="CK196">
        <v>1</v>
      </c>
      <c r="CL196">
        <v>2</v>
      </c>
      <c r="CM196">
        <v>3</v>
      </c>
      <c r="CN196">
        <v>4</v>
      </c>
      <c r="CO196">
        <v>5</v>
      </c>
      <c r="CP196">
        <v>6</v>
      </c>
      <c r="CQ196">
        <v>7</v>
      </c>
      <c r="CR196">
        <v>8</v>
      </c>
      <c r="CS196">
        <v>9</v>
      </c>
      <c r="CT196">
        <v>10</v>
      </c>
      <c r="CV196">
        <v>1</v>
      </c>
      <c r="CW196">
        <v>2</v>
      </c>
      <c r="CX196">
        <v>3</v>
      </c>
      <c r="CY196">
        <v>4</v>
      </c>
      <c r="CZ196">
        <v>5</v>
      </c>
      <c r="DA196">
        <v>6</v>
      </c>
      <c r="DB196">
        <v>7</v>
      </c>
      <c r="DC196">
        <v>8</v>
      </c>
      <c r="DD196">
        <v>9</v>
      </c>
      <c r="DE196">
        <v>10</v>
      </c>
      <c r="DF196">
        <v>1</v>
      </c>
      <c r="DG196">
        <v>2</v>
      </c>
      <c r="DH196">
        <v>3</v>
      </c>
      <c r="DI196">
        <v>4</v>
      </c>
      <c r="DJ196">
        <v>5</v>
      </c>
      <c r="DK196">
        <v>6</v>
      </c>
      <c r="DL196">
        <v>7</v>
      </c>
      <c r="DM196">
        <v>8</v>
      </c>
      <c r="DN196">
        <v>9</v>
      </c>
      <c r="DO196">
        <v>10</v>
      </c>
    </row>
    <row r="197" spans="22:119" x14ac:dyDescent="0.25">
      <c r="V197" s="71"/>
      <c r="AI197" t="s">
        <v>80</v>
      </c>
      <c r="AJ197" s="83" t="e">
        <f>+AJ196/$AT196</f>
        <v>#DIV/0!</v>
      </c>
      <c r="AK197" s="83" t="e">
        <f t="shared" ref="AK197" si="949">+AK196/$AT196</f>
        <v>#DIV/0!</v>
      </c>
      <c r="AL197" s="83" t="e">
        <f t="shared" ref="AL197" si="950">+AL196/$AT196</f>
        <v>#DIV/0!</v>
      </c>
      <c r="AM197" s="83" t="e">
        <f t="shared" ref="AM197" si="951">+AM196/$AT196</f>
        <v>#DIV/0!</v>
      </c>
      <c r="AN197" s="83" t="e">
        <f t="shared" ref="AN197" si="952">+AN196/$AT196</f>
        <v>#DIV/0!</v>
      </c>
      <c r="AO197" s="83" t="e">
        <f t="shared" ref="AO197" si="953">+AO196/$AT196</f>
        <v>#DIV/0!</v>
      </c>
      <c r="AP197" s="83" t="e">
        <f t="shared" ref="AP197" si="954">+AP196/$AT196</f>
        <v>#DIV/0!</v>
      </c>
      <c r="AQ197" s="83" t="e">
        <f t="shared" ref="AQ197" si="955">+AQ196/$AT196</f>
        <v>#DIV/0!</v>
      </c>
      <c r="AR197" s="83" t="e">
        <f t="shared" ref="AR197" si="956">+AR196/$AT196</f>
        <v>#DIV/0!</v>
      </c>
      <c r="AS197" s="83" t="e">
        <f t="shared" ref="AS197" si="957">+AS196/$AT196</f>
        <v>#DIV/0!</v>
      </c>
      <c r="AT197" s="83" t="e">
        <f>+AT196/$AT196</f>
        <v>#DIV/0!</v>
      </c>
      <c r="AU197" s="72"/>
      <c r="CK197">
        <f>ABS(CA59-$BV17)+1</f>
        <v>10</v>
      </c>
      <c r="CL197">
        <f t="shared" ref="CL197:CT202" si="958">ABS(CB59-$BV17)+1</f>
        <v>10</v>
      </c>
      <c r="CM197">
        <f t="shared" si="958"/>
        <v>10</v>
      </c>
      <c r="CN197">
        <f t="shared" si="958"/>
        <v>10</v>
      </c>
      <c r="CO197">
        <f t="shared" si="958"/>
        <v>10</v>
      </c>
      <c r="CP197">
        <f t="shared" si="958"/>
        <v>10</v>
      </c>
      <c r="CQ197">
        <f t="shared" si="958"/>
        <v>10</v>
      </c>
      <c r="CR197">
        <f t="shared" si="958"/>
        <v>10</v>
      </c>
      <c r="CS197">
        <f t="shared" si="958"/>
        <v>10</v>
      </c>
      <c r="CT197">
        <f t="shared" si="958"/>
        <v>10</v>
      </c>
      <c r="CU197">
        <f>AVERAGE(CK197:CT197)</f>
        <v>10</v>
      </c>
      <c r="CV197">
        <f>+CK197-$CU197</f>
        <v>0</v>
      </c>
      <c r="CW197">
        <f t="shared" ref="CW197:CW202" si="959">+CL197-$CU197</f>
        <v>0</v>
      </c>
      <c r="CX197">
        <f t="shared" ref="CX197:CX202" si="960">+CM197-$CU197</f>
        <v>0</v>
      </c>
      <c r="CY197">
        <f t="shared" ref="CY197:CY202" si="961">+CN197-$CU197</f>
        <v>0</v>
      </c>
      <c r="CZ197">
        <f t="shared" ref="CZ197:CZ202" si="962">+CO197-$CU197</f>
        <v>0</v>
      </c>
      <c r="DA197">
        <f t="shared" ref="DA197:DA202" si="963">+CP197-$CU197</f>
        <v>0</v>
      </c>
      <c r="DB197">
        <f t="shared" ref="DB197:DB202" si="964">+CQ197-$CU197</f>
        <v>0</v>
      </c>
      <c r="DC197">
        <f t="shared" ref="DC197:DC202" si="965">+CR197-$CU197</f>
        <v>0</v>
      </c>
      <c r="DD197">
        <f t="shared" ref="DD197:DD202" si="966">+CS197-$CU197</f>
        <v>0</v>
      </c>
      <c r="DE197">
        <f t="shared" ref="DE197:DE202" si="967">+CT197-$CU197</f>
        <v>0</v>
      </c>
      <c r="DF197" t="str">
        <f t="shared" ref="DF197:DO202" si="968">IF(DF$15=1,LOOKUP(CK197,swotrev),"")</f>
        <v/>
      </c>
      <c r="DG197" t="str">
        <f t="shared" si="968"/>
        <v/>
      </c>
      <c r="DH197" t="str">
        <f t="shared" si="968"/>
        <v/>
      </c>
      <c r="DI197" t="str">
        <f t="shared" si="968"/>
        <v/>
      </c>
      <c r="DJ197" t="str">
        <f t="shared" si="968"/>
        <v/>
      </c>
      <c r="DK197" t="str">
        <f t="shared" si="968"/>
        <v/>
      </c>
      <c r="DL197" t="str">
        <f t="shared" si="968"/>
        <v/>
      </c>
      <c r="DM197" t="str">
        <f t="shared" si="968"/>
        <v/>
      </c>
      <c r="DN197" t="str">
        <f t="shared" si="968"/>
        <v/>
      </c>
      <c r="DO197" t="str">
        <f t="shared" si="968"/>
        <v/>
      </c>
    </row>
    <row r="198" spans="22:119" x14ac:dyDescent="0.25">
      <c r="V198" s="71"/>
      <c r="AI198" t="s">
        <v>64</v>
      </c>
      <c r="AJ198" s="9">
        <f>+E49+$AH$38</f>
        <v>20</v>
      </c>
      <c r="AK198" s="9">
        <f t="shared" ref="AK198:AS198" si="969">+F49+$AH$38</f>
        <v>20</v>
      </c>
      <c r="AL198" s="9">
        <f t="shared" si="969"/>
        <v>20</v>
      </c>
      <c r="AM198" s="9">
        <f t="shared" si="969"/>
        <v>20</v>
      </c>
      <c r="AN198" s="9">
        <f t="shared" si="969"/>
        <v>20</v>
      </c>
      <c r="AO198" s="9">
        <f t="shared" si="969"/>
        <v>20</v>
      </c>
      <c r="AP198" s="9">
        <f t="shared" si="969"/>
        <v>20</v>
      </c>
      <c r="AQ198" s="9">
        <f t="shared" si="969"/>
        <v>20</v>
      </c>
      <c r="AR198" s="9">
        <f t="shared" si="969"/>
        <v>20</v>
      </c>
      <c r="AS198" s="9">
        <f t="shared" si="969"/>
        <v>20</v>
      </c>
      <c r="AU198" s="72"/>
      <c r="CK198">
        <f t="shared" ref="CK198:CK202" si="970">ABS(CA60-$BV18)+1</f>
        <v>4</v>
      </c>
      <c r="CL198">
        <f t="shared" si="958"/>
        <v>4</v>
      </c>
      <c r="CM198">
        <f t="shared" si="958"/>
        <v>4</v>
      </c>
      <c r="CN198">
        <f t="shared" si="958"/>
        <v>4</v>
      </c>
      <c r="CO198">
        <f t="shared" si="958"/>
        <v>4</v>
      </c>
      <c r="CP198">
        <f t="shared" si="958"/>
        <v>4</v>
      </c>
      <c r="CQ198">
        <f t="shared" si="958"/>
        <v>4</v>
      </c>
      <c r="CR198">
        <f t="shared" si="958"/>
        <v>4</v>
      </c>
      <c r="CS198">
        <f t="shared" si="958"/>
        <v>4</v>
      </c>
      <c r="CT198">
        <f t="shared" si="958"/>
        <v>4</v>
      </c>
      <c r="CU198">
        <f t="shared" ref="CU198:CU202" si="971">AVERAGE(CK198:CT198)</f>
        <v>4</v>
      </c>
      <c r="CV198">
        <f t="shared" ref="CV198:CV202" si="972">+CK198-$CU198</f>
        <v>0</v>
      </c>
      <c r="CW198">
        <f t="shared" si="959"/>
        <v>0</v>
      </c>
      <c r="CX198">
        <f t="shared" si="960"/>
        <v>0</v>
      </c>
      <c r="CY198">
        <f t="shared" si="961"/>
        <v>0</v>
      </c>
      <c r="CZ198">
        <f t="shared" si="962"/>
        <v>0</v>
      </c>
      <c r="DA198">
        <f t="shared" si="963"/>
        <v>0</v>
      </c>
      <c r="DB198">
        <f t="shared" si="964"/>
        <v>0</v>
      </c>
      <c r="DC198">
        <f t="shared" si="965"/>
        <v>0</v>
      </c>
      <c r="DD198">
        <f t="shared" si="966"/>
        <v>0</v>
      </c>
      <c r="DE198">
        <f t="shared" si="967"/>
        <v>0</v>
      </c>
      <c r="DF198" t="str">
        <f t="shared" si="968"/>
        <v/>
      </c>
      <c r="DG198" t="str">
        <f t="shared" si="968"/>
        <v/>
      </c>
      <c r="DH198" t="str">
        <f t="shared" si="968"/>
        <v/>
      </c>
      <c r="DI198" t="str">
        <f t="shared" si="968"/>
        <v/>
      </c>
      <c r="DJ198" t="str">
        <f t="shared" si="968"/>
        <v/>
      </c>
      <c r="DK198" t="str">
        <f t="shared" si="968"/>
        <v/>
      </c>
      <c r="DL198" t="str">
        <f t="shared" si="968"/>
        <v/>
      </c>
      <c r="DM198" t="str">
        <f t="shared" si="968"/>
        <v/>
      </c>
      <c r="DN198" t="str">
        <f t="shared" si="968"/>
        <v/>
      </c>
      <c r="DO198" t="str">
        <f t="shared" si="968"/>
        <v/>
      </c>
    </row>
    <row r="199" spans="22:119" x14ac:dyDescent="0.25">
      <c r="V199" s="71"/>
      <c r="AU199" s="72"/>
      <c r="CK199">
        <f t="shared" si="970"/>
        <v>4</v>
      </c>
      <c r="CL199">
        <f t="shared" si="958"/>
        <v>4</v>
      </c>
      <c r="CM199">
        <f t="shared" si="958"/>
        <v>4</v>
      </c>
      <c r="CN199">
        <f t="shared" si="958"/>
        <v>4</v>
      </c>
      <c r="CO199">
        <f t="shared" si="958"/>
        <v>4</v>
      </c>
      <c r="CP199">
        <f t="shared" si="958"/>
        <v>4</v>
      </c>
      <c r="CQ199">
        <f t="shared" si="958"/>
        <v>4</v>
      </c>
      <c r="CR199">
        <f t="shared" si="958"/>
        <v>4</v>
      </c>
      <c r="CS199">
        <f t="shared" si="958"/>
        <v>4</v>
      </c>
      <c r="CT199">
        <f t="shared" si="958"/>
        <v>4</v>
      </c>
      <c r="CU199">
        <f t="shared" si="971"/>
        <v>4</v>
      </c>
      <c r="CV199">
        <f t="shared" si="972"/>
        <v>0</v>
      </c>
      <c r="CW199">
        <f t="shared" si="959"/>
        <v>0</v>
      </c>
      <c r="CX199">
        <f t="shared" si="960"/>
        <v>0</v>
      </c>
      <c r="CY199">
        <f t="shared" si="961"/>
        <v>0</v>
      </c>
      <c r="CZ199">
        <f t="shared" si="962"/>
        <v>0</v>
      </c>
      <c r="DA199">
        <f t="shared" si="963"/>
        <v>0</v>
      </c>
      <c r="DB199">
        <f t="shared" si="964"/>
        <v>0</v>
      </c>
      <c r="DC199">
        <f t="shared" si="965"/>
        <v>0</v>
      </c>
      <c r="DD199">
        <f t="shared" si="966"/>
        <v>0</v>
      </c>
      <c r="DE199">
        <f t="shared" si="967"/>
        <v>0</v>
      </c>
      <c r="DF199" t="str">
        <f t="shared" si="968"/>
        <v/>
      </c>
      <c r="DG199" t="str">
        <f t="shared" si="968"/>
        <v/>
      </c>
      <c r="DH199" t="str">
        <f t="shared" si="968"/>
        <v/>
      </c>
      <c r="DI199" t="str">
        <f t="shared" si="968"/>
        <v/>
      </c>
      <c r="DJ199" t="str">
        <f t="shared" si="968"/>
        <v/>
      </c>
      <c r="DK199" t="str">
        <f t="shared" si="968"/>
        <v/>
      </c>
      <c r="DL199" t="str">
        <f t="shared" si="968"/>
        <v/>
      </c>
      <c r="DM199" t="str">
        <f t="shared" si="968"/>
        <v/>
      </c>
      <c r="DN199" t="str">
        <f t="shared" si="968"/>
        <v/>
      </c>
      <c r="DO199" t="str">
        <f t="shared" si="968"/>
        <v/>
      </c>
    </row>
    <row r="200" spans="22:119" x14ac:dyDescent="0.25">
      <c r="V200" s="71"/>
      <c r="AI200" t="s">
        <v>66</v>
      </c>
      <c r="AJ200" s="75" t="e">
        <f>+AJ196*AJ198</f>
        <v>#DIV/0!</v>
      </c>
      <c r="AK200" s="75" t="e">
        <f t="shared" ref="AK200:AS200" si="973">+AK196*AK198</f>
        <v>#DIV/0!</v>
      </c>
      <c r="AL200" s="75" t="e">
        <f t="shared" si="973"/>
        <v>#DIV/0!</v>
      </c>
      <c r="AM200" s="75" t="e">
        <f t="shared" si="973"/>
        <v>#DIV/0!</v>
      </c>
      <c r="AN200" s="75" t="e">
        <f t="shared" si="973"/>
        <v>#DIV/0!</v>
      </c>
      <c r="AO200" s="75" t="e">
        <f t="shared" si="973"/>
        <v>#DIV/0!</v>
      </c>
      <c r="AP200" s="75" t="e">
        <f t="shared" si="973"/>
        <v>#DIV/0!</v>
      </c>
      <c r="AQ200" s="75" t="e">
        <f t="shared" si="973"/>
        <v>#DIV/0!</v>
      </c>
      <c r="AR200" s="75" t="e">
        <f t="shared" si="973"/>
        <v>#DIV/0!</v>
      </c>
      <c r="AS200" s="75" t="e">
        <f t="shared" si="973"/>
        <v>#DIV/0!</v>
      </c>
      <c r="AU200" s="72"/>
      <c r="CK200">
        <f t="shared" si="970"/>
        <v>9</v>
      </c>
      <c r="CL200">
        <f t="shared" si="958"/>
        <v>9</v>
      </c>
      <c r="CM200">
        <f t="shared" si="958"/>
        <v>9</v>
      </c>
      <c r="CN200">
        <f t="shared" si="958"/>
        <v>9</v>
      </c>
      <c r="CO200">
        <f t="shared" si="958"/>
        <v>9</v>
      </c>
      <c r="CP200">
        <f t="shared" si="958"/>
        <v>9</v>
      </c>
      <c r="CQ200">
        <f t="shared" si="958"/>
        <v>9</v>
      </c>
      <c r="CR200">
        <f t="shared" si="958"/>
        <v>9</v>
      </c>
      <c r="CS200">
        <f t="shared" si="958"/>
        <v>9</v>
      </c>
      <c r="CT200">
        <f t="shared" si="958"/>
        <v>9</v>
      </c>
      <c r="CU200">
        <f t="shared" si="971"/>
        <v>9</v>
      </c>
      <c r="CV200">
        <f t="shared" si="972"/>
        <v>0</v>
      </c>
      <c r="CW200">
        <f t="shared" si="959"/>
        <v>0</v>
      </c>
      <c r="CX200">
        <f t="shared" si="960"/>
        <v>0</v>
      </c>
      <c r="CY200">
        <f t="shared" si="961"/>
        <v>0</v>
      </c>
      <c r="CZ200">
        <f t="shared" si="962"/>
        <v>0</v>
      </c>
      <c r="DA200">
        <f t="shared" si="963"/>
        <v>0</v>
      </c>
      <c r="DB200">
        <f t="shared" si="964"/>
        <v>0</v>
      </c>
      <c r="DC200">
        <f t="shared" si="965"/>
        <v>0</v>
      </c>
      <c r="DD200">
        <f t="shared" si="966"/>
        <v>0</v>
      </c>
      <c r="DE200">
        <f t="shared" si="967"/>
        <v>0</v>
      </c>
      <c r="DF200" t="str">
        <f t="shared" si="968"/>
        <v/>
      </c>
      <c r="DG200" t="str">
        <f t="shared" si="968"/>
        <v/>
      </c>
      <c r="DH200" t="str">
        <f t="shared" si="968"/>
        <v/>
      </c>
      <c r="DI200" t="str">
        <f t="shared" si="968"/>
        <v/>
      </c>
      <c r="DJ200" t="str">
        <f t="shared" si="968"/>
        <v/>
      </c>
      <c r="DK200" t="str">
        <f t="shared" si="968"/>
        <v/>
      </c>
      <c r="DL200" t="str">
        <f t="shared" si="968"/>
        <v/>
      </c>
      <c r="DM200" t="str">
        <f t="shared" si="968"/>
        <v/>
      </c>
      <c r="DN200" t="str">
        <f t="shared" si="968"/>
        <v/>
      </c>
      <c r="DO200" t="str">
        <f t="shared" si="968"/>
        <v/>
      </c>
    </row>
    <row r="201" spans="22:119" x14ac:dyDescent="0.25">
      <c r="V201" s="71"/>
      <c r="AU201" s="72"/>
      <c r="CK201">
        <f t="shared" si="970"/>
        <v>4</v>
      </c>
      <c r="CL201">
        <f t="shared" si="958"/>
        <v>4</v>
      </c>
      <c r="CM201">
        <f t="shared" si="958"/>
        <v>4</v>
      </c>
      <c r="CN201">
        <f t="shared" si="958"/>
        <v>4</v>
      </c>
      <c r="CO201">
        <f t="shared" si="958"/>
        <v>4</v>
      </c>
      <c r="CP201">
        <f t="shared" si="958"/>
        <v>4</v>
      </c>
      <c r="CQ201">
        <f t="shared" si="958"/>
        <v>4</v>
      </c>
      <c r="CR201">
        <f t="shared" si="958"/>
        <v>4</v>
      </c>
      <c r="CS201">
        <f t="shared" si="958"/>
        <v>4</v>
      </c>
      <c r="CT201">
        <f t="shared" si="958"/>
        <v>4</v>
      </c>
      <c r="CU201">
        <f t="shared" si="971"/>
        <v>4</v>
      </c>
      <c r="CV201">
        <f t="shared" si="972"/>
        <v>0</v>
      </c>
      <c r="CW201">
        <f t="shared" si="959"/>
        <v>0</v>
      </c>
      <c r="CX201">
        <f t="shared" si="960"/>
        <v>0</v>
      </c>
      <c r="CY201">
        <f t="shared" si="961"/>
        <v>0</v>
      </c>
      <c r="CZ201">
        <f t="shared" si="962"/>
        <v>0</v>
      </c>
      <c r="DA201">
        <f t="shared" si="963"/>
        <v>0</v>
      </c>
      <c r="DB201">
        <f t="shared" si="964"/>
        <v>0</v>
      </c>
      <c r="DC201">
        <f t="shared" si="965"/>
        <v>0</v>
      </c>
      <c r="DD201">
        <f t="shared" si="966"/>
        <v>0</v>
      </c>
      <c r="DE201">
        <f t="shared" si="967"/>
        <v>0</v>
      </c>
      <c r="DF201" t="str">
        <f t="shared" si="968"/>
        <v/>
      </c>
      <c r="DG201" t="str">
        <f t="shared" si="968"/>
        <v/>
      </c>
      <c r="DH201" t="str">
        <f t="shared" si="968"/>
        <v/>
      </c>
      <c r="DI201" t="str">
        <f t="shared" si="968"/>
        <v/>
      </c>
      <c r="DJ201" t="str">
        <f t="shared" si="968"/>
        <v/>
      </c>
      <c r="DK201" t="str">
        <f t="shared" si="968"/>
        <v/>
      </c>
      <c r="DL201" t="str">
        <f t="shared" si="968"/>
        <v/>
      </c>
      <c r="DM201" t="str">
        <f t="shared" si="968"/>
        <v/>
      </c>
      <c r="DN201" t="str">
        <f t="shared" si="968"/>
        <v/>
      </c>
      <c r="DO201" t="str">
        <f t="shared" si="968"/>
        <v/>
      </c>
    </row>
    <row r="202" spans="22:119" x14ac:dyDescent="0.25">
      <c r="V202" s="71"/>
      <c r="AI202" t="s">
        <v>67</v>
      </c>
      <c r="AJ202" s="4">
        <f>SUM(E44:E48)*$AH42</f>
        <v>0</v>
      </c>
      <c r="AK202" s="4">
        <f t="shared" ref="AK202:AS202" si="974">SUM(F44:F48)*$AH42</f>
        <v>0</v>
      </c>
      <c r="AL202" s="4">
        <f t="shared" si="974"/>
        <v>0</v>
      </c>
      <c r="AM202" s="4">
        <f t="shared" si="974"/>
        <v>0</v>
      </c>
      <c r="AN202" s="4">
        <f t="shared" si="974"/>
        <v>0</v>
      </c>
      <c r="AO202" s="4">
        <f t="shared" si="974"/>
        <v>0</v>
      </c>
      <c r="AP202" s="4">
        <f t="shared" si="974"/>
        <v>0</v>
      </c>
      <c r="AQ202" s="4">
        <f t="shared" si="974"/>
        <v>0</v>
      </c>
      <c r="AR202" s="4">
        <f t="shared" si="974"/>
        <v>0</v>
      </c>
      <c r="AS202" s="4">
        <f t="shared" si="974"/>
        <v>0</v>
      </c>
      <c r="AU202" s="72"/>
      <c r="CK202">
        <f t="shared" si="970"/>
        <v>7</v>
      </c>
      <c r="CL202">
        <f t="shared" si="958"/>
        <v>7</v>
      </c>
      <c r="CM202">
        <f t="shared" si="958"/>
        <v>7</v>
      </c>
      <c r="CN202">
        <f t="shared" si="958"/>
        <v>7</v>
      </c>
      <c r="CO202">
        <f t="shared" si="958"/>
        <v>7</v>
      </c>
      <c r="CP202">
        <f t="shared" si="958"/>
        <v>7</v>
      </c>
      <c r="CQ202">
        <f t="shared" si="958"/>
        <v>7</v>
      </c>
      <c r="CR202">
        <f t="shared" si="958"/>
        <v>7</v>
      </c>
      <c r="CS202">
        <f t="shared" si="958"/>
        <v>7</v>
      </c>
      <c r="CT202">
        <f t="shared" si="958"/>
        <v>7</v>
      </c>
      <c r="CU202">
        <f t="shared" si="971"/>
        <v>7</v>
      </c>
      <c r="CV202">
        <f t="shared" si="972"/>
        <v>0</v>
      </c>
      <c r="CW202">
        <f t="shared" si="959"/>
        <v>0</v>
      </c>
      <c r="CX202">
        <f t="shared" si="960"/>
        <v>0</v>
      </c>
      <c r="CY202">
        <f t="shared" si="961"/>
        <v>0</v>
      </c>
      <c r="CZ202">
        <f t="shared" si="962"/>
        <v>0</v>
      </c>
      <c r="DA202">
        <f t="shared" si="963"/>
        <v>0</v>
      </c>
      <c r="DB202">
        <f t="shared" si="964"/>
        <v>0</v>
      </c>
      <c r="DC202">
        <f t="shared" si="965"/>
        <v>0</v>
      </c>
      <c r="DD202">
        <f t="shared" si="966"/>
        <v>0</v>
      </c>
      <c r="DE202">
        <f t="shared" si="967"/>
        <v>0</v>
      </c>
      <c r="DF202" t="str">
        <f t="shared" si="968"/>
        <v/>
      </c>
      <c r="DG202" t="str">
        <f t="shared" si="968"/>
        <v/>
      </c>
      <c r="DH202" t="str">
        <f t="shared" si="968"/>
        <v/>
      </c>
      <c r="DI202" t="str">
        <f t="shared" si="968"/>
        <v/>
      </c>
      <c r="DJ202" t="str">
        <f t="shared" si="968"/>
        <v/>
      </c>
      <c r="DK202" t="str">
        <f t="shared" si="968"/>
        <v/>
      </c>
      <c r="DL202" t="str">
        <f t="shared" si="968"/>
        <v/>
      </c>
      <c r="DM202" t="str">
        <f t="shared" si="968"/>
        <v/>
      </c>
      <c r="DN202" t="str">
        <f t="shared" si="968"/>
        <v/>
      </c>
      <c r="DO202" t="str">
        <f t="shared" si="968"/>
        <v/>
      </c>
    </row>
    <row r="203" spans="22:119" x14ac:dyDescent="0.25">
      <c r="V203" s="71"/>
      <c r="AJ203" s="76">
        <f>+AJ202/5</f>
        <v>0</v>
      </c>
      <c r="AK203" s="76">
        <f t="shared" ref="AK203" si="975">+AK202/5</f>
        <v>0</v>
      </c>
      <c r="AL203" s="76">
        <f t="shared" ref="AL203" si="976">+AL202/5</f>
        <v>0</v>
      </c>
      <c r="AM203" s="76">
        <f t="shared" ref="AM203" si="977">+AM202/5</f>
        <v>0</v>
      </c>
      <c r="AN203" s="76">
        <f t="shared" ref="AN203" si="978">+AN202/5</f>
        <v>0</v>
      </c>
      <c r="AO203" s="76">
        <f t="shared" ref="AO203" si="979">+AO202/5</f>
        <v>0</v>
      </c>
      <c r="AP203" s="76">
        <f t="shared" ref="AP203" si="980">+AP202/5</f>
        <v>0</v>
      </c>
      <c r="AQ203" s="76">
        <f t="shared" ref="AQ203" si="981">+AQ202/5</f>
        <v>0</v>
      </c>
      <c r="AR203" s="76">
        <f t="shared" ref="AR203" si="982">+AR202/5</f>
        <v>0</v>
      </c>
      <c r="AS203" s="76">
        <f t="shared" ref="AS203" si="983">+AS202/5</f>
        <v>0</v>
      </c>
      <c r="AU203" s="72"/>
    </row>
    <row r="204" spans="22:119" x14ac:dyDescent="0.25">
      <c r="V204" s="71"/>
      <c r="AI204" t="s">
        <v>68</v>
      </c>
      <c r="AJ204" s="76">
        <f>+AJ198-AJ203</f>
        <v>20</v>
      </c>
      <c r="AK204" s="76">
        <f t="shared" ref="AK204" si="984">+AK198-AK203</f>
        <v>20</v>
      </c>
      <c r="AL204" s="76">
        <f t="shared" ref="AL204" si="985">+AL198-AL203</f>
        <v>20</v>
      </c>
      <c r="AM204" s="76">
        <f t="shared" ref="AM204" si="986">+AM198-AM203</f>
        <v>20</v>
      </c>
      <c r="AN204" s="76">
        <f t="shared" ref="AN204" si="987">+AN198-AN203</f>
        <v>20</v>
      </c>
      <c r="AO204" s="76">
        <f t="shared" ref="AO204" si="988">+AO198-AO203</f>
        <v>20</v>
      </c>
      <c r="AP204" s="76">
        <f t="shared" ref="AP204" si="989">+AP198-AP203</f>
        <v>20</v>
      </c>
      <c r="AQ204" s="76">
        <f t="shared" ref="AQ204" si="990">+AQ198-AQ203</f>
        <v>20</v>
      </c>
      <c r="AR204" s="76">
        <f t="shared" ref="AR204" si="991">+AR198-AR203</f>
        <v>20</v>
      </c>
      <c r="AS204" s="76">
        <f t="shared" ref="AS204" si="992">+AS198-AS203</f>
        <v>20</v>
      </c>
      <c r="AU204" s="72"/>
      <c r="CK204">
        <f>ABS(CA59-$BW17)+1</f>
        <v>9</v>
      </c>
      <c r="CL204">
        <f t="shared" ref="CL204:CT209" si="993">ABS(CB59-$BW17)+1</f>
        <v>9</v>
      </c>
      <c r="CM204">
        <f t="shared" si="993"/>
        <v>9</v>
      </c>
      <c r="CN204">
        <f t="shared" si="993"/>
        <v>9</v>
      </c>
      <c r="CO204">
        <f t="shared" si="993"/>
        <v>9</v>
      </c>
      <c r="CP204">
        <f t="shared" si="993"/>
        <v>9</v>
      </c>
      <c r="CQ204">
        <f t="shared" si="993"/>
        <v>9</v>
      </c>
      <c r="CR204">
        <f t="shared" si="993"/>
        <v>9</v>
      </c>
      <c r="CS204">
        <f t="shared" si="993"/>
        <v>9</v>
      </c>
      <c r="CT204">
        <f t="shared" si="993"/>
        <v>9</v>
      </c>
      <c r="CU204">
        <f>AVERAGE(CK204:CT204)</f>
        <v>9</v>
      </c>
      <c r="CV204">
        <f>+CK204-$CU204</f>
        <v>0</v>
      </c>
      <c r="CW204">
        <f t="shared" ref="CW204:CW209" si="994">+CL204-$CU204</f>
        <v>0</v>
      </c>
      <c r="CX204">
        <f t="shared" ref="CX204:CX209" si="995">+CM204-$CU204</f>
        <v>0</v>
      </c>
      <c r="CY204">
        <f t="shared" ref="CY204:CY209" si="996">+CN204-$CU204</f>
        <v>0</v>
      </c>
      <c r="CZ204">
        <f t="shared" ref="CZ204:CZ209" si="997">+CO204-$CU204</f>
        <v>0</v>
      </c>
      <c r="DA204">
        <f t="shared" ref="DA204:DA209" si="998">+CP204-$CU204</f>
        <v>0</v>
      </c>
      <c r="DB204">
        <f t="shared" ref="DB204:DB209" si="999">+CQ204-$CU204</f>
        <v>0</v>
      </c>
      <c r="DC204">
        <f t="shared" ref="DC204:DC209" si="1000">+CR204-$CU204</f>
        <v>0</v>
      </c>
      <c r="DD204">
        <f t="shared" ref="DD204:DD209" si="1001">+CS204-$CU204</f>
        <v>0</v>
      </c>
      <c r="DE204">
        <f t="shared" ref="DE204:DE209" si="1002">+CT204-$CU204</f>
        <v>0</v>
      </c>
      <c r="DF204" t="str">
        <f t="shared" ref="DF204:DO209" si="1003">IF(DF$15=1,LOOKUP(CK204,swotrev),"")</f>
        <v/>
      </c>
      <c r="DG204" t="str">
        <f t="shared" si="1003"/>
        <v/>
      </c>
      <c r="DH204" t="str">
        <f t="shared" si="1003"/>
        <v/>
      </c>
      <c r="DI204" t="str">
        <f t="shared" si="1003"/>
        <v/>
      </c>
      <c r="DJ204" t="str">
        <f t="shared" si="1003"/>
        <v/>
      </c>
      <c r="DK204" t="str">
        <f t="shared" si="1003"/>
        <v/>
      </c>
      <c r="DL204" t="str">
        <f t="shared" si="1003"/>
        <v/>
      </c>
      <c r="DM204" t="str">
        <f t="shared" si="1003"/>
        <v/>
      </c>
      <c r="DN204" t="str">
        <f t="shared" si="1003"/>
        <v/>
      </c>
      <c r="DO204" t="str">
        <f t="shared" si="1003"/>
        <v/>
      </c>
    </row>
    <row r="205" spans="22:119" x14ac:dyDescent="0.25">
      <c r="V205" s="71"/>
      <c r="AU205" s="72"/>
      <c r="CK205">
        <f t="shared" ref="CK205:CK209" si="1004">ABS(CA60-$BW18)+1</f>
        <v>6</v>
      </c>
      <c r="CL205">
        <f t="shared" si="993"/>
        <v>6</v>
      </c>
      <c r="CM205">
        <f t="shared" si="993"/>
        <v>6</v>
      </c>
      <c r="CN205">
        <f t="shared" si="993"/>
        <v>6</v>
      </c>
      <c r="CO205">
        <f t="shared" si="993"/>
        <v>6</v>
      </c>
      <c r="CP205">
        <f t="shared" si="993"/>
        <v>6</v>
      </c>
      <c r="CQ205">
        <f t="shared" si="993"/>
        <v>6</v>
      </c>
      <c r="CR205">
        <f t="shared" si="993"/>
        <v>6</v>
      </c>
      <c r="CS205">
        <f t="shared" si="993"/>
        <v>6</v>
      </c>
      <c r="CT205">
        <f t="shared" si="993"/>
        <v>6</v>
      </c>
      <c r="CU205">
        <f t="shared" ref="CU205:CU209" si="1005">AVERAGE(CK205:CT205)</f>
        <v>6</v>
      </c>
      <c r="CV205">
        <f t="shared" ref="CV205:CV209" si="1006">+CK205-$CU205</f>
        <v>0</v>
      </c>
      <c r="CW205">
        <f t="shared" si="994"/>
        <v>0</v>
      </c>
      <c r="CX205">
        <f t="shared" si="995"/>
        <v>0</v>
      </c>
      <c r="CY205">
        <f t="shared" si="996"/>
        <v>0</v>
      </c>
      <c r="CZ205">
        <f t="shared" si="997"/>
        <v>0</v>
      </c>
      <c r="DA205">
        <f t="shared" si="998"/>
        <v>0</v>
      </c>
      <c r="DB205">
        <f t="shared" si="999"/>
        <v>0</v>
      </c>
      <c r="DC205">
        <f t="shared" si="1000"/>
        <v>0</v>
      </c>
      <c r="DD205">
        <f t="shared" si="1001"/>
        <v>0</v>
      </c>
      <c r="DE205">
        <f t="shared" si="1002"/>
        <v>0</v>
      </c>
      <c r="DF205" t="str">
        <f t="shared" si="1003"/>
        <v/>
      </c>
      <c r="DG205" t="str">
        <f t="shared" si="1003"/>
        <v/>
      </c>
      <c r="DH205" t="str">
        <f t="shared" si="1003"/>
        <v/>
      </c>
      <c r="DI205" t="str">
        <f t="shared" si="1003"/>
        <v/>
      </c>
      <c r="DJ205" t="str">
        <f t="shared" si="1003"/>
        <v/>
      </c>
      <c r="DK205" t="str">
        <f t="shared" si="1003"/>
        <v/>
      </c>
      <c r="DL205" t="str">
        <f t="shared" si="1003"/>
        <v/>
      </c>
      <c r="DM205" t="str">
        <f t="shared" si="1003"/>
        <v/>
      </c>
      <c r="DN205" t="str">
        <f t="shared" si="1003"/>
        <v/>
      </c>
      <c r="DO205" t="str">
        <f t="shared" si="1003"/>
        <v/>
      </c>
    </row>
    <row r="206" spans="22:119" x14ac:dyDescent="0.25">
      <c r="V206" s="71"/>
      <c r="AI206" t="s">
        <v>69</v>
      </c>
      <c r="AJ206" s="67" t="e">
        <f>+AJ204*AJ196</f>
        <v>#DIV/0!</v>
      </c>
      <c r="AK206" s="67" t="e">
        <f t="shared" ref="AK206:AS206" si="1007">+AK204*AK196</f>
        <v>#DIV/0!</v>
      </c>
      <c r="AL206" s="67" t="e">
        <f t="shared" si="1007"/>
        <v>#DIV/0!</v>
      </c>
      <c r="AM206" s="67" t="e">
        <f t="shared" si="1007"/>
        <v>#DIV/0!</v>
      </c>
      <c r="AN206" s="67" t="e">
        <f t="shared" si="1007"/>
        <v>#DIV/0!</v>
      </c>
      <c r="AO206" s="67" t="e">
        <f t="shared" si="1007"/>
        <v>#DIV/0!</v>
      </c>
      <c r="AP206" s="67" t="e">
        <f t="shared" si="1007"/>
        <v>#DIV/0!</v>
      </c>
      <c r="AQ206" s="67" t="e">
        <f t="shared" si="1007"/>
        <v>#DIV/0!</v>
      </c>
      <c r="AR206" s="67" t="e">
        <f t="shared" si="1007"/>
        <v>#DIV/0!</v>
      </c>
      <c r="AS206" s="67" t="e">
        <f t="shared" si="1007"/>
        <v>#DIV/0!</v>
      </c>
      <c r="AU206" s="72"/>
      <c r="CK206">
        <f t="shared" si="1004"/>
        <v>7</v>
      </c>
      <c r="CL206">
        <f t="shared" si="993"/>
        <v>7</v>
      </c>
      <c r="CM206">
        <f t="shared" si="993"/>
        <v>7</v>
      </c>
      <c r="CN206">
        <f t="shared" si="993"/>
        <v>7</v>
      </c>
      <c r="CO206">
        <f t="shared" si="993"/>
        <v>7</v>
      </c>
      <c r="CP206">
        <f t="shared" si="993"/>
        <v>7</v>
      </c>
      <c r="CQ206">
        <f t="shared" si="993"/>
        <v>7</v>
      </c>
      <c r="CR206">
        <f t="shared" si="993"/>
        <v>7</v>
      </c>
      <c r="CS206">
        <f t="shared" si="993"/>
        <v>7</v>
      </c>
      <c r="CT206">
        <f t="shared" si="993"/>
        <v>7</v>
      </c>
      <c r="CU206">
        <f t="shared" si="1005"/>
        <v>7</v>
      </c>
      <c r="CV206">
        <f t="shared" si="1006"/>
        <v>0</v>
      </c>
      <c r="CW206">
        <f t="shared" si="994"/>
        <v>0</v>
      </c>
      <c r="CX206">
        <f t="shared" si="995"/>
        <v>0</v>
      </c>
      <c r="CY206">
        <f t="shared" si="996"/>
        <v>0</v>
      </c>
      <c r="CZ206">
        <f t="shared" si="997"/>
        <v>0</v>
      </c>
      <c r="DA206">
        <f t="shared" si="998"/>
        <v>0</v>
      </c>
      <c r="DB206">
        <f t="shared" si="999"/>
        <v>0</v>
      </c>
      <c r="DC206">
        <f t="shared" si="1000"/>
        <v>0</v>
      </c>
      <c r="DD206">
        <f t="shared" si="1001"/>
        <v>0</v>
      </c>
      <c r="DE206">
        <f t="shared" si="1002"/>
        <v>0</v>
      </c>
      <c r="DF206" t="str">
        <f t="shared" si="1003"/>
        <v/>
      </c>
      <c r="DG206" t="str">
        <f t="shared" si="1003"/>
        <v/>
      </c>
      <c r="DH206" t="str">
        <f t="shared" si="1003"/>
        <v/>
      </c>
      <c r="DI206" t="str">
        <f t="shared" si="1003"/>
        <v/>
      </c>
      <c r="DJ206" t="str">
        <f t="shared" si="1003"/>
        <v/>
      </c>
      <c r="DK206" t="str">
        <f t="shared" si="1003"/>
        <v/>
      </c>
      <c r="DL206" t="str">
        <f t="shared" si="1003"/>
        <v/>
      </c>
      <c r="DM206" t="str">
        <f t="shared" si="1003"/>
        <v/>
      </c>
      <c r="DN206" t="str">
        <f t="shared" si="1003"/>
        <v/>
      </c>
      <c r="DO206" t="str">
        <f t="shared" si="1003"/>
        <v/>
      </c>
    </row>
    <row r="207" spans="22:119" x14ac:dyDescent="0.25">
      <c r="V207" s="71"/>
      <c r="AU207" s="72"/>
      <c r="CK207">
        <f t="shared" si="1004"/>
        <v>5</v>
      </c>
      <c r="CL207">
        <f t="shared" si="993"/>
        <v>5</v>
      </c>
      <c r="CM207">
        <f t="shared" si="993"/>
        <v>5</v>
      </c>
      <c r="CN207">
        <f t="shared" si="993"/>
        <v>5</v>
      </c>
      <c r="CO207">
        <f t="shared" si="993"/>
        <v>5</v>
      </c>
      <c r="CP207">
        <f t="shared" si="993"/>
        <v>5</v>
      </c>
      <c r="CQ207">
        <f t="shared" si="993"/>
        <v>5</v>
      </c>
      <c r="CR207">
        <f t="shared" si="993"/>
        <v>5</v>
      </c>
      <c r="CS207">
        <f t="shared" si="993"/>
        <v>5</v>
      </c>
      <c r="CT207">
        <f t="shared" si="993"/>
        <v>5</v>
      </c>
      <c r="CU207">
        <f t="shared" si="1005"/>
        <v>5</v>
      </c>
      <c r="CV207">
        <f t="shared" si="1006"/>
        <v>0</v>
      </c>
      <c r="CW207">
        <f t="shared" si="994"/>
        <v>0</v>
      </c>
      <c r="CX207">
        <f t="shared" si="995"/>
        <v>0</v>
      </c>
      <c r="CY207">
        <f t="shared" si="996"/>
        <v>0</v>
      </c>
      <c r="CZ207">
        <f t="shared" si="997"/>
        <v>0</v>
      </c>
      <c r="DA207">
        <f t="shared" si="998"/>
        <v>0</v>
      </c>
      <c r="DB207">
        <f t="shared" si="999"/>
        <v>0</v>
      </c>
      <c r="DC207">
        <f t="shared" si="1000"/>
        <v>0</v>
      </c>
      <c r="DD207">
        <f t="shared" si="1001"/>
        <v>0</v>
      </c>
      <c r="DE207">
        <f t="shared" si="1002"/>
        <v>0</v>
      </c>
      <c r="DF207" t="str">
        <f t="shared" si="1003"/>
        <v/>
      </c>
      <c r="DG207" t="str">
        <f t="shared" si="1003"/>
        <v/>
      </c>
      <c r="DH207" t="str">
        <f t="shared" si="1003"/>
        <v/>
      </c>
      <c r="DI207" t="str">
        <f t="shared" si="1003"/>
        <v/>
      </c>
      <c r="DJ207" t="str">
        <f t="shared" si="1003"/>
        <v/>
      </c>
      <c r="DK207" t="str">
        <f t="shared" si="1003"/>
        <v/>
      </c>
      <c r="DL207" t="str">
        <f t="shared" si="1003"/>
        <v/>
      </c>
      <c r="DM207" t="str">
        <f t="shared" si="1003"/>
        <v/>
      </c>
      <c r="DN207" t="str">
        <f t="shared" si="1003"/>
        <v/>
      </c>
      <c r="DO207" t="str">
        <f t="shared" si="1003"/>
        <v/>
      </c>
    </row>
    <row r="208" spans="22:119" x14ac:dyDescent="0.25">
      <c r="V208" s="71"/>
      <c r="X208" s="5">
        <f>+$E$3</f>
        <v>10</v>
      </c>
      <c r="Y208">
        <f>IF($X208+0.1&gt;Y212,1,0)</f>
        <v>1</v>
      </c>
      <c r="Z208">
        <f t="shared" ref="Z208:AH208" si="1008">IF($X208+0.1&gt;Z212,1,0)</f>
        <v>1</v>
      </c>
      <c r="AA208">
        <f t="shared" si="1008"/>
        <v>1</v>
      </c>
      <c r="AB208">
        <f t="shared" si="1008"/>
        <v>1</v>
      </c>
      <c r="AC208">
        <f t="shared" si="1008"/>
        <v>1</v>
      </c>
      <c r="AD208">
        <f t="shared" si="1008"/>
        <v>1</v>
      </c>
      <c r="AE208">
        <f t="shared" si="1008"/>
        <v>1</v>
      </c>
      <c r="AF208">
        <f t="shared" si="1008"/>
        <v>1</v>
      </c>
      <c r="AG208">
        <f t="shared" si="1008"/>
        <v>1</v>
      </c>
      <c r="AH208">
        <f t="shared" si="1008"/>
        <v>1</v>
      </c>
      <c r="AI208" t="s">
        <v>70</v>
      </c>
      <c r="AJ208" s="75" t="e">
        <f>+AJ200-AJ203*AJ196</f>
        <v>#DIV/0!</v>
      </c>
      <c r="AK208" s="75" t="e">
        <f t="shared" ref="AK208:AS208" si="1009">+AK200-AK203*AK196</f>
        <v>#DIV/0!</v>
      </c>
      <c r="AL208" s="75" t="e">
        <f t="shared" si="1009"/>
        <v>#DIV/0!</v>
      </c>
      <c r="AM208" s="75" t="e">
        <f t="shared" si="1009"/>
        <v>#DIV/0!</v>
      </c>
      <c r="AN208" s="75" t="e">
        <f t="shared" si="1009"/>
        <v>#DIV/0!</v>
      </c>
      <c r="AO208" s="75" t="e">
        <f t="shared" si="1009"/>
        <v>#DIV/0!</v>
      </c>
      <c r="AP208" s="75" t="e">
        <f t="shared" si="1009"/>
        <v>#DIV/0!</v>
      </c>
      <c r="AQ208" s="75" t="e">
        <f t="shared" si="1009"/>
        <v>#DIV/0!</v>
      </c>
      <c r="AR208" s="75" t="e">
        <f t="shared" si="1009"/>
        <v>#DIV/0!</v>
      </c>
      <c r="AS208" s="75" t="e">
        <f t="shared" si="1009"/>
        <v>#DIV/0!</v>
      </c>
      <c r="AU208" s="72"/>
      <c r="CK208">
        <f t="shared" si="1004"/>
        <v>8</v>
      </c>
      <c r="CL208">
        <f t="shared" si="993"/>
        <v>8</v>
      </c>
      <c r="CM208">
        <f t="shared" si="993"/>
        <v>8</v>
      </c>
      <c r="CN208">
        <f t="shared" si="993"/>
        <v>8</v>
      </c>
      <c r="CO208">
        <f t="shared" si="993"/>
        <v>8</v>
      </c>
      <c r="CP208">
        <f t="shared" si="993"/>
        <v>8</v>
      </c>
      <c r="CQ208">
        <f t="shared" si="993"/>
        <v>8</v>
      </c>
      <c r="CR208">
        <f t="shared" si="993"/>
        <v>8</v>
      </c>
      <c r="CS208">
        <f t="shared" si="993"/>
        <v>8</v>
      </c>
      <c r="CT208">
        <f t="shared" si="993"/>
        <v>8</v>
      </c>
      <c r="CU208">
        <f t="shared" si="1005"/>
        <v>8</v>
      </c>
      <c r="CV208">
        <f t="shared" si="1006"/>
        <v>0</v>
      </c>
      <c r="CW208">
        <f t="shared" si="994"/>
        <v>0</v>
      </c>
      <c r="CX208">
        <f t="shared" si="995"/>
        <v>0</v>
      </c>
      <c r="CY208">
        <f t="shared" si="996"/>
        <v>0</v>
      </c>
      <c r="CZ208">
        <f t="shared" si="997"/>
        <v>0</v>
      </c>
      <c r="DA208">
        <f t="shared" si="998"/>
        <v>0</v>
      </c>
      <c r="DB208">
        <f t="shared" si="999"/>
        <v>0</v>
      </c>
      <c r="DC208">
        <f t="shared" si="1000"/>
        <v>0</v>
      </c>
      <c r="DD208">
        <f t="shared" si="1001"/>
        <v>0</v>
      </c>
      <c r="DE208">
        <f t="shared" si="1002"/>
        <v>0</v>
      </c>
      <c r="DF208" t="str">
        <f t="shared" si="1003"/>
        <v/>
      </c>
      <c r="DG208" t="str">
        <f t="shared" si="1003"/>
        <v/>
      </c>
      <c r="DH208" t="str">
        <f t="shared" si="1003"/>
        <v/>
      </c>
      <c r="DI208" t="str">
        <f t="shared" si="1003"/>
        <v/>
      </c>
      <c r="DJ208" t="str">
        <f t="shared" si="1003"/>
        <v/>
      </c>
      <c r="DK208" t="str">
        <f t="shared" si="1003"/>
        <v/>
      </c>
      <c r="DL208" t="str">
        <f t="shared" si="1003"/>
        <v/>
      </c>
      <c r="DM208" t="str">
        <f t="shared" si="1003"/>
        <v/>
      </c>
      <c r="DN208" t="str">
        <f t="shared" si="1003"/>
        <v/>
      </c>
      <c r="DO208" t="str">
        <f t="shared" si="1003"/>
        <v/>
      </c>
    </row>
    <row r="209" spans="22:119" ht="15.75" thickBot="1" x14ac:dyDescent="0.3">
      <c r="V209" s="77"/>
      <c r="W209" s="78"/>
      <c r="Y209">
        <f>MIN(E51:E56,1)</f>
        <v>0</v>
      </c>
      <c r="Z209">
        <f t="shared" ref="Z209:AH209" si="1010">MIN(F51:F56,1)</f>
        <v>0</v>
      </c>
      <c r="AA209">
        <f t="shared" si="1010"/>
        <v>0</v>
      </c>
      <c r="AB209">
        <f t="shared" si="1010"/>
        <v>0</v>
      </c>
      <c r="AC209">
        <f t="shared" si="1010"/>
        <v>0</v>
      </c>
      <c r="AD209">
        <f t="shared" si="1010"/>
        <v>0</v>
      </c>
      <c r="AE209">
        <f t="shared" si="1010"/>
        <v>0</v>
      </c>
      <c r="AF209">
        <f t="shared" si="1010"/>
        <v>0</v>
      </c>
      <c r="AG209">
        <f t="shared" si="1010"/>
        <v>0</v>
      </c>
      <c r="AH209">
        <f t="shared" si="1010"/>
        <v>0</v>
      </c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9"/>
      <c r="CK209">
        <f t="shared" si="1004"/>
        <v>6</v>
      </c>
      <c r="CL209">
        <f t="shared" si="993"/>
        <v>6</v>
      </c>
      <c r="CM209">
        <f t="shared" si="993"/>
        <v>6</v>
      </c>
      <c r="CN209">
        <f t="shared" si="993"/>
        <v>6</v>
      </c>
      <c r="CO209">
        <f t="shared" si="993"/>
        <v>6</v>
      </c>
      <c r="CP209">
        <f t="shared" si="993"/>
        <v>6</v>
      </c>
      <c r="CQ209">
        <f t="shared" si="993"/>
        <v>6</v>
      </c>
      <c r="CR209">
        <f t="shared" si="993"/>
        <v>6</v>
      </c>
      <c r="CS209">
        <f t="shared" si="993"/>
        <v>6</v>
      </c>
      <c r="CT209">
        <f t="shared" si="993"/>
        <v>6</v>
      </c>
      <c r="CU209">
        <f t="shared" si="1005"/>
        <v>6</v>
      </c>
      <c r="CV209">
        <f t="shared" si="1006"/>
        <v>0</v>
      </c>
      <c r="CW209">
        <f t="shared" si="994"/>
        <v>0</v>
      </c>
      <c r="CX209">
        <f t="shared" si="995"/>
        <v>0</v>
      </c>
      <c r="CY209">
        <f t="shared" si="996"/>
        <v>0</v>
      </c>
      <c r="CZ209">
        <f t="shared" si="997"/>
        <v>0</v>
      </c>
      <c r="DA209">
        <f t="shared" si="998"/>
        <v>0</v>
      </c>
      <c r="DB209">
        <f t="shared" si="999"/>
        <v>0</v>
      </c>
      <c r="DC209">
        <f t="shared" si="1000"/>
        <v>0</v>
      </c>
      <c r="DD209">
        <f t="shared" si="1001"/>
        <v>0</v>
      </c>
      <c r="DE209">
        <f t="shared" si="1002"/>
        <v>0</v>
      </c>
      <c r="DF209" t="str">
        <f t="shared" si="1003"/>
        <v/>
      </c>
      <c r="DG209" t="str">
        <f t="shared" si="1003"/>
        <v/>
      </c>
      <c r="DH209" t="str">
        <f t="shared" si="1003"/>
        <v/>
      </c>
      <c r="DI209" t="str">
        <f t="shared" si="1003"/>
        <v/>
      </c>
      <c r="DJ209" t="str">
        <f t="shared" si="1003"/>
        <v/>
      </c>
      <c r="DK209" t="str">
        <f t="shared" si="1003"/>
        <v/>
      </c>
      <c r="DL209" t="str">
        <f t="shared" si="1003"/>
        <v/>
      </c>
      <c r="DM209" t="str">
        <f t="shared" si="1003"/>
        <v/>
      </c>
      <c r="DN209" t="str">
        <f t="shared" si="1003"/>
        <v/>
      </c>
      <c r="DO209" t="str">
        <f t="shared" si="1003"/>
        <v/>
      </c>
    </row>
    <row r="210" spans="22:119" x14ac:dyDescent="0.25">
      <c r="V210" s="68"/>
      <c r="W210" s="69"/>
      <c r="X210" s="184">
        <f>E195</f>
        <v>0</v>
      </c>
      <c r="Y210" s="184">
        <f>+Y209*Y208</f>
        <v>0</v>
      </c>
      <c r="Z210" s="184">
        <f t="shared" ref="Z210" si="1011">+Z209*Z208</f>
        <v>0</v>
      </c>
      <c r="AA210" s="184">
        <f t="shared" ref="AA210" si="1012">+AA209*AA208</f>
        <v>0</v>
      </c>
      <c r="AB210" s="184">
        <f t="shared" ref="AB210" si="1013">+AB209*AB208</f>
        <v>0</v>
      </c>
      <c r="AC210" s="184">
        <f t="shared" ref="AC210" si="1014">+AC209*AC208</f>
        <v>0</v>
      </c>
      <c r="AD210" s="184">
        <f t="shared" ref="AD210" si="1015">+AD209*AD208</f>
        <v>0</v>
      </c>
      <c r="AE210" s="184">
        <f t="shared" ref="AE210" si="1016">+AE209*AE208</f>
        <v>0</v>
      </c>
      <c r="AF210" s="184">
        <f t="shared" ref="AF210" si="1017">+AF209*AF208</f>
        <v>0</v>
      </c>
      <c r="AG210" s="184">
        <f t="shared" ref="AG210" si="1018">+AG209*AG208</f>
        <v>0</v>
      </c>
      <c r="AH210" s="184">
        <f t="shared" ref="AH210" si="1019">+AH209*AH208</f>
        <v>0</v>
      </c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70"/>
    </row>
    <row r="211" spans="22:119" x14ac:dyDescent="0.25">
      <c r="V211" s="71"/>
      <c r="X211" s="212" t="s">
        <v>21</v>
      </c>
      <c r="Y211" s="212"/>
      <c r="Z211" s="212"/>
      <c r="AA211" s="212"/>
      <c r="AB211" s="212"/>
      <c r="AC211" s="212"/>
      <c r="AD211" s="212" t="s">
        <v>25</v>
      </c>
      <c r="AE211" s="212"/>
      <c r="AF211" s="212"/>
      <c r="AG211" s="212"/>
      <c r="AH211" s="212"/>
      <c r="AI211" s="212"/>
      <c r="AJ211" s="212"/>
      <c r="AK211" s="212"/>
      <c r="AL211" s="212"/>
      <c r="AM211" s="212"/>
      <c r="AN211" s="212"/>
      <c r="AO211" s="3"/>
      <c r="AP211" s="3"/>
      <c r="AQ211" s="3"/>
      <c r="AR211" s="3"/>
      <c r="AS211" s="3"/>
      <c r="AT211" s="3"/>
      <c r="AU211" s="72"/>
      <c r="CK211">
        <f>ABS(CA59-$BX17)+1</f>
        <v>6</v>
      </c>
      <c r="CL211">
        <f t="shared" ref="CL211:CT216" si="1020">ABS(CB59-$BX17)+1</f>
        <v>6</v>
      </c>
      <c r="CM211">
        <f t="shared" si="1020"/>
        <v>6</v>
      </c>
      <c r="CN211">
        <f t="shared" si="1020"/>
        <v>6</v>
      </c>
      <c r="CO211">
        <f t="shared" si="1020"/>
        <v>6</v>
      </c>
      <c r="CP211">
        <f t="shared" si="1020"/>
        <v>6</v>
      </c>
      <c r="CQ211">
        <f t="shared" si="1020"/>
        <v>6</v>
      </c>
      <c r="CR211">
        <f t="shared" si="1020"/>
        <v>6</v>
      </c>
      <c r="CS211">
        <f t="shared" si="1020"/>
        <v>6</v>
      </c>
      <c r="CT211">
        <f t="shared" si="1020"/>
        <v>6</v>
      </c>
      <c r="CU211">
        <f>AVERAGE(CK211:CT211)</f>
        <v>6</v>
      </c>
      <c r="CV211">
        <f>+CK211-$CU211</f>
        <v>0</v>
      </c>
      <c r="CW211">
        <f t="shared" ref="CW211:CW216" si="1021">+CL211-$CU211</f>
        <v>0</v>
      </c>
      <c r="CX211">
        <f t="shared" ref="CX211:CX216" si="1022">+CM211-$CU211</f>
        <v>0</v>
      </c>
      <c r="CY211">
        <f t="shared" ref="CY211:CY216" si="1023">+CN211-$CU211</f>
        <v>0</v>
      </c>
      <c r="CZ211">
        <f t="shared" ref="CZ211:CZ216" si="1024">+CO211-$CU211</f>
        <v>0</v>
      </c>
      <c r="DA211">
        <f t="shared" ref="DA211:DA216" si="1025">+CP211-$CU211</f>
        <v>0</v>
      </c>
      <c r="DB211">
        <f t="shared" ref="DB211:DB216" si="1026">+CQ211-$CU211</f>
        <v>0</v>
      </c>
      <c r="DC211">
        <f t="shared" ref="DC211:DC216" si="1027">+CR211-$CU211</f>
        <v>0</v>
      </c>
      <c r="DD211">
        <f t="shared" ref="DD211:DD216" si="1028">+CS211-$CU211</f>
        <v>0</v>
      </c>
      <c r="DE211">
        <f t="shared" ref="DE211:DE216" si="1029">+CT211-$CU211</f>
        <v>0</v>
      </c>
      <c r="DF211" t="str">
        <f t="shared" ref="DF211:DO216" si="1030">IF(DF$15=1,LOOKUP(CK211,swotrev),"")</f>
        <v/>
      </c>
      <c r="DG211" t="str">
        <f t="shared" si="1030"/>
        <v/>
      </c>
      <c r="DH211" t="str">
        <f t="shared" si="1030"/>
        <v/>
      </c>
      <c r="DI211" t="str">
        <f t="shared" si="1030"/>
        <v/>
      </c>
      <c r="DJ211" t="str">
        <f t="shared" si="1030"/>
        <v/>
      </c>
      <c r="DK211" t="str">
        <f t="shared" si="1030"/>
        <v/>
      </c>
      <c r="DL211" t="str">
        <f t="shared" si="1030"/>
        <v/>
      </c>
      <c r="DM211" t="str">
        <f t="shared" si="1030"/>
        <v/>
      </c>
      <c r="DN211" t="str">
        <f t="shared" si="1030"/>
        <v/>
      </c>
      <c r="DO211" t="str">
        <f t="shared" si="1030"/>
        <v/>
      </c>
    </row>
    <row r="212" spans="22:119" ht="15.75" thickBot="1" x14ac:dyDescent="0.3">
      <c r="V212" s="71"/>
      <c r="X212" t="s">
        <v>75</v>
      </c>
      <c r="Y212" s="4">
        <v>1</v>
      </c>
      <c r="Z212" s="4">
        <v>2</v>
      </c>
      <c r="AA212" s="4">
        <v>3</v>
      </c>
      <c r="AB212" s="4">
        <v>4</v>
      </c>
      <c r="AC212" s="4">
        <v>5</v>
      </c>
      <c r="AD212" s="4">
        <v>6</v>
      </c>
      <c r="AE212" s="4">
        <v>7</v>
      </c>
      <c r="AF212" s="4">
        <v>8</v>
      </c>
      <c r="AG212" s="4">
        <v>9</v>
      </c>
      <c r="AH212" s="4">
        <v>10</v>
      </c>
      <c r="AI212" s="4" t="s">
        <v>62</v>
      </c>
      <c r="AJ212" s="4">
        <v>1</v>
      </c>
      <c r="AK212" s="4">
        <v>2</v>
      </c>
      <c r="AL212" s="4">
        <v>3</v>
      </c>
      <c r="AM212" s="4">
        <v>4</v>
      </c>
      <c r="AN212" s="4">
        <v>5</v>
      </c>
      <c r="AO212" s="4">
        <v>6</v>
      </c>
      <c r="AP212" s="4">
        <v>7</v>
      </c>
      <c r="AQ212" s="4">
        <v>8</v>
      </c>
      <c r="AR212" s="4">
        <v>9</v>
      </c>
      <c r="AS212" s="4">
        <v>10</v>
      </c>
      <c r="AT212" s="4"/>
      <c r="AU212" s="72"/>
      <c r="CK212">
        <f t="shared" ref="CK212:CK216" si="1031">ABS(CA60-$BX18)+1</f>
        <v>10</v>
      </c>
      <c r="CL212">
        <f t="shared" si="1020"/>
        <v>10</v>
      </c>
      <c r="CM212">
        <f t="shared" si="1020"/>
        <v>10</v>
      </c>
      <c r="CN212">
        <f t="shared" si="1020"/>
        <v>10</v>
      </c>
      <c r="CO212">
        <f t="shared" si="1020"/>
        <v>10</v>
      </c>
      <c r="CP212">
        <f t="shared" si="1020"/>
        <v>10</v>
      </c>
      <c r="CQ212">
        <f t="shared" si="1020"/>
        <v>10</v>
      </c>
      <c r="CR212">
        <f t="shared" si="1020"/>
        <v>10</v>
      </c>
      <c r="CS212">
        <f t="shared" si="1020"/>
        <v>10</v>
      </c>
      <c r="CT212">
        <f t="shared" si="1020"/>
        <v>10</v>
      </c>
      <c r="CU212">
        <f t="shared" ref="CU212:CU216" si="1032">AVERAGE(CK212:CT212)</f>
        <v>10</v>
      </c>
      <c r="CV212">
        <f t="shared" ref="CV212:CV216" si="1033">+CK212-$CU212</f>
        <v>0</v>
      </c>
      <c r="CW212">
        <f t="shared" si="1021"/>
        <v>0</v>
      </c>
      <c r="CX212">
        <f t="shared" si="1022"/>
        <v>0</v>
      </c>
      <c r="CY212">
        <f t="shared" si="1023"/>
        <v>0</v>
      </c>
      <c r="CZ212">
        <f t="shared" si="1024"/>
        <v>0</v>
      </c>
      <c r="DA212">
        <f t="shared" si="1025"/>
        <v>0</v>
      </c>
      <c r="DB212">
        <f t="shared" si="1026"/>
        <v>0</v>
      </c>
      <c r="DC212">
        <f t="shared" si="1027"/>
        <v>0</v>
      </c>
      <c r="DD212">
        <f t="shared" si="1028"/>
        <v>0</v>
      </c>
      <c r="DE212">
        <f t="shared" si="1029"/>
        <v>0</v>
      </c>
      <c r="DF212" t="str">
        <f t="shared" si="1030"/>
        <v/>
      </c>
      <c r="DG212" t="str">
        <f t="shared" si="1030"/>
        <v/>
      </c>
      <c r="DH212" t="str">
        <f t="shared" si="1030"/>
        <v/>
      </c>
      <c r="DI212" t="str">
        <f t="shared" si="1030"/>
        <v/>
      </c>
      <c r="DJ212" t="str">
        <f t="shared" si="1030"/>
        <v/>
      </c>
      <c r="DK212" t="str">
        <f t="shared" si="1030"/>
        <v/>
      </c>
      <c r="DL212" t="str">
        <f t="shared" si="1030"/>
        <v/>
      </c>
      <c r="DM212" t="str">
        <f t="shared" si="1030"/>
        <v/>
      </c>
      <c r="DN212" t="str">
        <f t="shared" si="1030"/>
        <v/>
      </c>
      <c r="DO212" t="str">
        <f t="shared" si="1030"/>
        <v/>
      </c>
    </row>
    <row r="213" spans="22:119" x14ac:dyDescent="0.25">
      <c r="V213" s="73">
        <v>0.25</v>
      </c>
      <c r="W213">
        <f>+W181</f>
        <v>10</v>
      </c>
      <c r="X213" s="3" t="s">
        <v>15</v>
      </c>
      <c r="Y213" s="59">
        <f t="shared" ref="Y213:AH213" si="1034">(SUMXMY2(E$51:E$56,segment1)+3)*Y210</f>
        <v>0</v>
      </c>
      <c r="Z213" s="60">
        <f t="shared" si="1034"/>
        <v>0</v>
      </c>
      <c r="AA213" s="60">
        <f t="shared" si="1034"/>
        <v>0</v>
      </c>
      <c r="AB213" s="60">
        <f t="shared" si="1034"/>
        <v>0</v>
      </c>
      <c r="AC213" s="60">
        <f t="shared" si="1034"/>
        <v>0</v>
      </c>
      <c r="AD213" s="60">
        <f t="shared" si="1034"/>
        <v>0</v>
      </c>
      <c r="AE213" s="60">
        <f t="shared" si="1034"/>
        <v>0</v>
      </c>
      <c r="AF213" s="60">
        <f t="shared" si="1034"/>
        <v>0</v>
      </c>
      <c r="AG213" s="60">
        <f t="shared" si="1034"/>
        <v>0</v>
      </c>
      <c r="AH213" s="61">
        <f t="shared" si="1034"/>
        <v>0</v>
      </c>
      <c r="AI213" s="185" t="e">
        <f>AVERAGEIF(Y213:AH213,"&gt;0")</f>
        <v>#DIV/0!</v>
      </c>
      <c r="AJ213" s="186">
        <f>IFERROR($AI213/Y213*$W$22,0)</f>
        <v>0</v>
      </c>
      <c r="AK213" s="186">
        <f t="shared" ref="AK213:AK216" si="1035">IFERROR($AI213/Z213*$W$22,0)</f>
        <v>0</v>
      </c>
      <c r="AL213" s="186">
        <f t="shared" ref="AL213:AL216" si="1036">IFERROR($AI213/AA213*$W$22,0)</f>
        <v>0</v>
      </c>
      <c r="AM213" s="186">
        <f t="shared" ref="AM213:AM216" si="1037">IFERROR($AI213/AB213*$W$22,0)</f>
        <v>0</v>
      </c>
      <c r="AN213" s="186">
        <f t="shared" ref="AN213:AN216" si="1038">IFERROR($AI213/AC213*$W$22,0)</f>
        <v>0</v>
      </c>
      <c r="AO213" s="186">
        <f t="shared" ref="AO213:AO216" si="1039">IFERROR($AI213/AD213*$W$22,0)</f>
        <v>0</v>
      </c>
      <c r="AP213" s="186">
        <f t="shared" ref="AP213:AP216" si="1040">IFERROR($AI213/AE213*$W$22,0)</f>
        <v>0</v>
      </c>
      <c r="AQ213" s="186">
        <f t="shared" ref="AQ213:AQ216" si="1041">IFERROR($AI213/AF213*$W$22,0)</f>
        <v>0</v>
      </c>
      <c r="AR213" s="186">
        <f t="shared" ref="AR213:AR216" si="1042">IFERROR($AI213/AG213*$W$22,0)</f>
        <v>0</v>
      </c>
      <c r="AS213" s="186">
        <f t="shared" ref="AS213:AS216" si="1043">IFERROR($AI213/AH213*$W$22,0)</f>
        <v>0</v>
      </c>
      <c r="AT213" s="74">
        <f>SUM(AJ213:AS213)</f>
        <v>0</v>
      </c>
      <c r="AU213" s="80" t="e">
        <f>+AT$19/AT213</f>
        <v>#DIV/0!</v>
      </c>
      <c r="CK213">
        <f t="shared" si="1031"/>
        <v>10</v>
      </c>
      <c r="CL213">
        <f t="shared" si="1020"/>
        <v>10</v>
      </c>
      <c r="CM213">
        <f t="shared" si="1020"/>
        <v>10</v>
      </c>
      <c r="CN213">
        <f t="shared" si="1020"/>
        <v>10</v>
      </c>
      <c r="CO213">
        <f t="shared" si="1020"/>
        <v>10</v>
      </c>
      <c r="CP213">
        <f t="shared" si="1020"/>
        <v>10</v>
      </c>
      <c r="CQ213">
        <f t="shared" si="1020"/>
        <v>10</v>
      </c>
      <c r="CR213">
        <f t="shared" si="1020"/>
        <v>10</v>
      </c>
      <c r="CS213">
        <f t="shared" si="1020"/>
        <v>10</v>
      </c>
      <c r="CT213">
        <f t="shared" si="1020"/>
        <v>10</v>
      </c>
      <c r="CU213">
        <f t="shared" si="1032"/>
        <v>10</v>
      </c>
      <c r="CV213">
        <f t="shared" si="1033"/>
        <v>0</v>
      </c>
      <c r="CW213">
        <f t="shared" si="1021"/>
        <v>0</v>
      </c>
      <c r="CX213">
        <f t="shared" si="1022"/>
        <v>0</v>
      </c>
      <c r="CY213">
        <f t="shared" si="1023"/>
        <v>0</v>
      </c>
      <c r="CZ213">
        <f t="shared" si="1024"/>
        <v>0</v>
      </c>
      <c r="DA213">
        <f t="shared" si="1025"/>
        <v>0</v>
      </c>
      <c r="DB213">
        <f t="shared" si="1026"/>
        <v>0</v>
      </c>
      <c r="DC213">
        <f t="shared" si="1027"/>
        <v>0</v>
      </c>
      <c r="DD213">
        <f t="shared" si="1028"/>
        <v>0</v>
      </c>
      <c r="DE213">
        <f t="shared" si="1029"/>
        <v>0</v>
      </c>
      <c r="DF213" t="str">
        <f t="shared" si="1030"/>
        <v/>
      </c>
      <c r="DG213" t="str">
        <f t="shared" si="1030"/>
        <v/>
      </c>
      <c r="DH213" t="str">
        <f t="shared" si="1030"/>
        <v/>
      </c>
      <c r="DI213" t="str">
        <f t="shared" si="1030"/>
        <v/>
      </c>
      <c r="DJ213" t="str">
        <f t="shared" si="1030"/>
        <v/>
      </c>
      <c r="DK213" t="str">
        <f t="shared" si="1030"/>
        <v/>
      </c>
      <c r="DL213" t="str">
        <f t="shared" si="1030"/>
        <v/>
      </c>
      <c r="DM213" t="str">
        <f t="shared" si="1030"/>
        <v/>
      </c>
      <c r="DN213" t="str">
        <f t="shared" si="1030"/>
        <v/>
      </c>
      <c r="DO213" t="str">
        <f t="shared" si="1030"/>
        <v/>
      </c>
    </row>
    <row r="214" spans="22:119" x14ac:dyDescent="0.25">
      <c r="V214" s="73">
        <v>0.25</v>
      </c>
      <c r="W214">
        <f>+W213/100</f>
        <v>0.1</v>
      </c>
      <c r="X214" s="3" t="s">
        <v>22</v>
      </c>
      <c r="Y214" s="62">
        <f t="shared" ref="Y214:AH214" si="1044">(SUMXMY2(E$51:E$56,segment2)+3)*Y210</f>
        <v>0</v>
      </c>
      <c r="Z214" s="6">
        <f t="shared" si="1044"/>
        <v>0</v>
      </c>
      <c r="AA214" s="6">
        <f t="shared" si="1044"/>
        <v>0</v>
      </c>
      <c r="AB214" s="6">
        <f t="shared" si="1044"/>
        <v>0</v>
      </c>
      <c r="AC214" s="6">
        <f t="shared" si="1044"/>
        <v>0</v>
      </c>
      <c r="AD214" s="6">
        <f t="shared" si="1044"/>
        <v>0</v>
      </c>
      <c r="AE214" s="6">
        <f t="shared" si="1044"/>
        <v>0</v>
      </c>
      <c r="AF214" s="6">
        <f t="shared" si="1044"/>
        <v>0</v>
      </c>
      <c r="AG214" s="6">
        <f t="shared" si="1044"/>
        <v>0</v>
      </c>
      <c r="AH214" s="63">
        <f t="shared" si="1044"/>
        <v>0</v>
      </c>
      <c r="AI214" s="185" t="e">
        <f t="shared" ref="AI214:AI216" si="1045">AVERAGEIF(Y214:AH214,"&gt;0")</f>
        <v>#DIV/0!</v>
      </c>
      <c r="AJ214" s="186">
        <f t="shared" ref="AJ214:AJ216" si="1046">IFERROR($AI214/Y214*$W$22,0)</f>
        <v>0</v>
      </c>
      <c r="AK214" s="186">
        <f t="shared" si="1035"/>
        <v>0</v>
      </c>
      <c r="AL214" s="186">
        <f t="shared" si="1036"/>
        <v>0</v>
      </c>
      <c r="AM214" s="186">
        <f t="shared" si="1037"/>
        <v>0</v>
      </c>
      <c r="AN214" s="186">
        <f t="shared" si="1038"/>
        <v>0</v>
      </c>
      <c r="AO214" s="186">
        <f t="shared" si="1039"/>
        <v>0</v>
      </c>
      <c r="AP214" s="186">
        <f t="shared" si="1040"/>
        <v>0</v>
      </c>
      <c r="AQ214" s="186">
        <f t="shared" si="1041"/>
        <v>0</v>
      </c>
      <c r="AR214" s="186">
        <f t="shared" si="1042"/>
        <v>0</v>
      </c>
      <c r="AS214" s="186">
        <f t="shared" si="1043"/>
        <v>0</v>
      </c>
      <c r="AT214" s="74">
        <f t="shared" ref="AT214:AT216" si="1047">SUM(AJ214:AS214)</f>
        <v>0</v>
      </c>
      <c r="AU214" s="80" t="e">
        <f t="shared" ref="AU214:AU216" si="1048">+AT$19/AT214</f>
        <v>#DIV/0!</v>
      </c>
      <c r="CK214">
        <f t="shared" si="1031"/>
        <v>4</v>
      </c>
      <c r="CL214">
        <f t="shared" si="1020"/>
        <v>4</v>
      </c>
      <c r="CM214">
        <f t="shared" si="1020"/>
        <v>4</v>
      </c>
      <c r="CN214">
        <f t="shared" si="1020"/>
        <v>4</v>
      </c>
      <c r="CO214">
        <f t="shared" si="1020"/>
        <v>4</v>
      </c>
      <c r="CP214">
        <f t="shared" si="1020"/>
        <v>4</v>
      </c>
      <c r="CQ214">
        <f t="shared" si="1020"/>
        <v>4</v>
      </c>
      <c r="CR214">
        <f t="shared" si="1020"/>
        <v>4</v>
      </c>
      <c r="CS214">
        <f t="shared" si="1020"/>
        <v>4</v>
      </c>
      <c r="CT214">
        <f t="shared" si="1020"/>
        <v>4</v>
      </c>
      <c r="CU214">
        <f t="shared" si="1032"/>
        <v>4</v>
      </c>
      <c r="CV214">
        <f t="shared" si="1033"/>
        <v>0</v>
      </c>
      <c r="CW214">
        <f t="shared" si="1021"/>
        <v>0</v>
      </c>
      <c r="CX214">
        <f t="shared" si="1022"/>
        <v>0</v>
      </c>
      <c r="CY214">
        <f t="shared" si="1023"/>
        <v>0</v>
      </c>
      <c r="CZ214">
        <f t="shared" si="1024"/>
        <v>0</v>
      </c>
      <c r="DA214">
        <f t="shared" si="1025"/>
        <v>0</v>
      </c>
      <c r="DB214">
        <f t="shared" si="1026"/>
        <v>0</v>
      </c>
      <c r="DC214">
        <f t="shared" si="1027"/>
        <v>0</v>
      </c>
      <c r="DD214">
        <f t="shared" si="1028"/>
        <v>0</v>
      </c>
      <c r="DE214">
        <f t="shared" si="1029"/>
        <v>0</v>
      </c>
      <c r="DF214" t="str">
        <f t="shared" si="1030"/>
        <v/>
      </c>
      <c r="DG214" t="str">
        <f t="shared" si="1030"/>
        <v/>
      </c>
      <c r="DH214" t="str">
        <f t="shared" si="1030"/>
        <v/>
      </c>
      <c r="DI214" t="str">
        <f t="shared" si="1030"/>
        <v/>
      </c>
      <c r="DJ214" t="str">
        <f t="shared" si="1030"/>
        <v/>
      </c>
      <c r="DK214" t="str">
        <f t="shared" si="1030"/>
        <v/>
      </c>
      <c r="DL214" t="str">
        <f t="shared" si="1030"/>
        <v/>
      </c>
      <c r="DM214" t="str">
        <f t="shared" si="1030"/>
        <v/>
      </c>
      <c r="DN214" t="str">
        <f t="shared" si="1030"/>
        <v/>
      </c>
      <c r="DO214" t="str">
        <f t="shared" si="1030"/>
        <v/>
      </c>
    </row>
    <row r="215" spans="22:119" x14ac:dyDescent="0.25">
      <c r="V215" s="73">
        <v>0.25</v>
      </c>
      <c r="X215" s="3" t="s">
        <v>23</v>
      </c>
      <c r="Y215" s="62">
        <f t="shared" ref="Y215:AH215" si="1049">(SUMXMY2(E$51:E$56,segment3)+3)*Y210</f>
        <v>0</v>
      </c>
      <c r="Z215" s="6">
        <f t="shared" si="1049"/>
        <v>0</v>
      </c>
      <c r="AA215" s="6">
        <f t="shared" si="1049"/>
        <v>0</v>
      </c>
      <c r="AB215" s="6">
        <f t="shared" si="1049"/>
        <v>0</v>
      </c>
      <c r="AC215" s="6">
        <f t="shared" si="1049"/>
        <v>0</v>
      </c>
      <c r="AD215" s="6">
        <f t="shared" si="1049"/>
        <v>0</v>
      </c>
      <c r="AE215" s="6">
        <f t="shared" si="1049"/>
        <v>0</v>
      </c>
      <c r="AF215" s="6">
        <f t="shared" si="1049"/>
        <v>0</v>
      </c>
      <c r="AG215" s="6">
        <f t="shared" si="1049"/>
        <v>0</v>
      </c>
      <c r="AH215" s="63">
        <f t="shared" si="1049"/>
        <v>0</v>
      </c>
      <c r="AI215" s="185" t="e">
        <f t="shared" si="1045"/>
        <v>#DIV/0!</v>
      </c>
      <c r="AJ215" s="186">
        <f t="shared" si="1046"/>
        <v>0</v>
      </c>
      <c r="AK215" s="186">
        <f t="shared" si="1035"/>
        <v>0</v>
      </c>
      <c r="AL215" s="186">
        <f t="shared" si="1036"/>
        <v>0</v>
      </c>
      <c r="AM215" s="186">
        <f t="shared" si="1037"/>
        <v>0</v>
      </c>
      <c r="AN215" s="186">
        <f t="shared" si="1038"/>
        <v>0</v>
      </c>
      <c r="AO215" s="186">
        <f t="shared" si="1039"/>
        <v>0</v>
      </c>
      <c r="AP215" s="186">
        <f t="shared" si="1040"/>
        <v>0</v>
      </c>
      <c r="AQ215" s="186">
        <f t="shared" si="1041"/>
        <v>0</v>
      </c>
      <c r="AR215" s="186">
        <f t="shared" si="1042"/>
        <v>0</v>
      </c>
      <c r="AS215" s="186">
        <f t="shared" si="1043"/>
        <v>0</v>
      </c>
      <c r="AT215" s="74">
        <f t="shared" si="1047"/>
        <v>0</v>
      </c>
      <c r="AU215" s="80" t="e">
        <f t="shared" si="1048"/>
        <v>#DIV/0!</v>
      </c>
      <c r="CK215">
        <f t="shared" si="1031"/>
        <v>10</v>
      </c>
      <c r="CL215">
        <f t="shared" si="1020"/>
        <v>10</v>
      </c>
      <c r="CM215">
        <f t="shared" si="1020"/>
        <v>10</v>
      </c>
      <c r="CN215">
        <f t="shared" si="1020"/>
        <v>10</v>
      </c>
      <c r="CO215">
        <f t="shared" si="1020"/>
        <v>10</v>
      </c>
      <c r="CP215">
        <f t="shared" si="1020"/>
        <v>10</v>
      </c>
      <c r="CQ215">
        <f t="shared" si="1020"/>
        <v>10</v>
      </c>
      <c r="CR215">
        <f t="shared" si="1020"/>
        <v>10</v>
      </c>
      <c r="CS215">
        <f t="shared" si="1020"/>
        <v>10</v>
      </c>
      <c r="CT215">
        <f t="shared" si="1020"/>
        <v>10</v>
      </c>
      <c r="CU215">
        <f t="shared" si="1032"/>
        <v>10</v>
      </c>
      <c r="CV215">
        <f t="shared" si="1033"/>
        <v>0</v>
      </c>
      <c r="CW215">
        <f t="shared" si="1021"/>
        <v>0</v>
      </c>
      <c r="CX215">
        <f t="shared" si="1022"/>
        <v>0</v>
      </c>
      <c r="CY215">
        <f t="shared" si="1023"/>
        <v>0</v>
      </c>
      <c r="CZ215">
        <f t="shared" si="1024"/>
        <v>0</v>
      </c>
      <c r="DA215">
        <f t="shared" si="1025"/>
        <v>0</v>
      </c>
      <c r="DB215">
        <f t="shared" si="1026"/>
        <v>0</v>
      </c>
      <c r="DC215">
        <f t="shared" si="1027"/>
        <v>0</v>
      </c>
      <c r="DD215">
        <f t="shared" si="1028"/>
        <v>0</v>
      </c>
      <c r="DE215">
        <f t="shared" si="1029"/>
        <v>0</v>
      </c>
      <c r="DF215" t="str">
        <f t="shared" si="1030"/>
        <v/>
      </c>
      <c r="DG215" t="str">
        <f t="shared" si="1030"/>
        <v/>
      </c>
      <c r="DH215" t="str">
        <f t="shared" si="1030"/>
        <v/>
      </c>
      <c r="DI215" t="str">
        <f t="shared" si="1030"/>
        <v/>
      </c>
      <c r="DJ215" t="str">
        <f t="shared" si="1030"/>
        <v/>
      </c>
      <c r="DK215" t="str">
        <f t="shared" si="1030"/>
        <v/>
      </c>
      <c r="DL215" t="str">
        <f t="shared" si="1030"/>
        <v/>
      </c>
      <c r="DM215" t="str">
        <f t="shared" si="1030"/>
        <v/>
      </c>
      <c r="DN215" t="str">
        <f t="shared" si="1030"/>
        <v/>
      </c>
      <c r="DO215" t="str">
        <f t="shared" si="1030"/>
        <v/>
      </c>
    </row>
    <row r="216" spans="22:119" ht="15.75" thickBot="1" x14ac:dyDescent="0.3">
      <c r="V216" s="73">
        <v>0.25</v>
      </c>
      <c r="X216" s="3" t="s">
        <v>24</v>
      </c>
      <c r="Y216" s="64">
        <f t="shared" ref="Y216:AH216" si="1050">(SUMXMY2(E$51:E$56,segment4)+3)*Y210</f>
        <v>0</v>
      </c>
      <c r="Z216" s="65">
        <f t="shared" si="1050"/>
        <v>0</v>
      </c>
      <c r="AA216" s="65">
        <f t="shared" si="1050"/>
        <v>0</v>
      </c>
      <c r="AB216" s="65">
        <f t="shared" si="1050"/>
        <v>0</v>
      </c>
      <c r="AC216" s="65">
        <f t="shared" si="1050"/>
        <v>0</v>
      </c>
      <c r="AD216" s="65">
        <f t="shared" si="1050"/>
        <v>0</v>
      </c>
      <c r="AE216" s="65">
        <f t="shared" si="1050"/>
        <v>0</v>
      </c>
      <c r="AF216" s="65">
        <f t="shared" si="1050"/>
        <v>0</v>
      </c>
      <c r="AG216" s="65">
        <f t="shared" si="1050"/>
        <v>0</v>
      </c>
      <c r="AH216" s="66">
        <f t="shared" si="1050"/>
        <v>0</v>
      </c>
      <c r="AI216" s="185" t="e">
        <f t="shared" si="1045"/>
        <v>#DIV/0!</v>
      </c>
      <c r="AJ216" s="186">
        <f t="shared" si="1046"/>
        <v>0</v>
      </c>
      <c r="AK216" s="186">
        <f t="shared" si="1035"/>
        <v>0</v>
      </c>
      <c r="AL216" s="186">
        <f t="shared" si="1036"/>
        <v>0</v>
      </c>
      <c r="AM216" s="186">
        <f t="shared" si="1037"/>
        <v>0</v>
      </c>
      <c r="AN216" s="186">
        <f t="shared" si="1038"/>
        <v>0</v>
      </c>
      <c r="AO216" s="186">
        <f t="shared" si="1039"/>
        <v>0</v>
      </c>
      <c r="AP216" s="186">
        <f t="shared" si="1040"/>
        <v>0</v>
      </c>
      <c r="AQ216" s="186">
        <f t="shared" si="1041"/>
        <v>0</v>
      </c>
      <c r="AR216" s="186">
        <f t="shared" si="1042"/>
        <v>0</v>
      </c>
      <c r="AS216" s="186">
        <f t="shared" si="1043"/>
        <v>0</v>
      </c>
      <c r="AT216" s="74">
        <f t="shared" si="1047"/>
        <v>0</v>
      </c>
      <c r="AU216" s="80" t="e">
        <f t="shared" si="1048"/>
        <v>#DIV/0!</v>
      </c>
      <c r="CK216">
        <f t="shared" si="1031"/>
        <v>4</v>
      </c>
      <c r="CL216">
        <f t="shared" si="1020"/>
        <v>4</v>
      </c>
      <c r="CM216">
        <f t="shared" si="1020"/>
        <v>4</v>
      </c>
      <c r="CN216">
        <f t="shared" si="1020"/>
        <v>4</v>
      </c>
      <c r="CO216">
        <f t="shared" si="1020"/>
        <v>4</v>
      </c>
      <c r="CP216">
        <f t="shared" si="1020"/>
        <v>4</v>
      </c>
      <c r="CQ216">
        <f t="shared" si="1020"/>
        <v>4</v>
      </c>
      <c r="CR216">
        <f t="shared" si="1020"/>
        <v>4</v>
      </c>
      <c r="CS216">
        <f t="shared" si="1020"/>
        <v>4</v>
      </c>
      <c r="CT216">
        <f t="shared" si="1020"/>
        <v>4</v>
      </c>
      <c r="CU216">
        <f t="shared" si="1032"/>
        <v>4</v>
      </c>
      <c r="CV216">
        <f t="shared" si="1033"/>
        <v>0</v>
      </c>
      <c r="CW216">
        <f t="shared" si="1021"/>
        <v>0</v>
      </c>
      <c r="CX216">
        <f t="shared" si="1022"/>
        <v>0</v>
      </c>
      <c r="CY216">
        <f t="shared" si="1023"/>
        <v>0</v>
      </c>
      <c r="CZ216">
        <f t="shared" si="1024"/>
        <v>0</v>
      </c>
      <c r="DA216">
        <f t="shared" si="1025"/>
        <v>0</v>
      </c>
      <c r="DB216">
        <f t="shared" si="1026"/>
        <v>0</v>
      </c>
      <c r="DC216">
        <f t="shared" si="1027"/>
        <v>0</v>
      </c>
      <c r="DD216">
        <f t="shared" si="1028"/>
        <v>0</v>
      </c>
      <c r="DE216">
        <f t="shared" si="1029"/>
        <v>0</v>
      </c>
      <c r="DF216" t="str">
        <f t="shared" si="1030"/>
        <v/>
      </c>
      <c r="DG216" t="str">
        <f t="shared" si="1030"/>
        <v/>
      </c>
      <c r="DH216" t="str">
        <f t="shared" si="1030"/>
        <v/>
      </c>
      <c r="DI216" t="str">
        <f t="shared" si="1030"/>
        <v/>
      </c>
      <c r="DJ216" t="str">
        <f t="shared" si="1030"/>
        <v/>
      </c>
      <c r="DK216" t="str">
        <f t="shared" si="1030"/>
        <v/>
      </c>
      <c r="DL216" t="str">
        <f t="shared" si="1030"/>
        <v/>
      </c>
      <c r="DM216" t="str">
        <f t="shared" si="1030"/>
        <v/>
      </c>
      <c r="DN216" t="str">
        <f t="shared" si="1030"/>
        <v/>
      </c>
      <c r="DO216" t="str">
        <f t="shared" si="1030"/>
        <v/>
      </c>
    </row>
    <row r="217" spans="22:119" ht="15.75" thickBot="1" x14ac:dyDescent="0.3">
      <c r="V217" s="71"/>
      <c r="X217" s="6"/>
      <c r="Y217" s="6"/>
      <c r="Z217" s="6"/>
      <c r="AA217" s="6"/>
      <c r="AJ217" s="4"/>
      <c r="AK217" s="4"/>
      <c r="AU217" s="72"/>
    </row>
    <row r="218" spans="22:119" x14ac:dyDescent="0.25">
      <c r="V218" s="71"/>
      <c r="AI218" t="s">
        <v>63</v>
      </c>
      <c r="AJ218" s="50" t="e">
        <f>+AJ213*$AU213</f>
        <v>#DIV/0!</v>
      </c>
      <c r="AK218" s="51" t="e">
        <f t="shared" ref="AK218:AS218" si="1051">+AK213*$AU213</f>
        <v>#DIV/0!</v>
      </c>
      <c r="AL218" s="51" t="e">
        <f t="shared" si="1051"/>
        <v>#DIV/0!</v>
      </c>
      <c r="AM218" s="51" t="e">
        <f t="shared" si="1051"/>
        <v>#DIV/0!</v>
      </c>
      <c r="AN218" s="51" t="e">
        <f t="shared" si="1051"/>
        <v>#DIV/0!</v>
      </c>
      <c r="AO218" s="51" t="e">
        <f t="shared" si="1051"/>
        <v>#DIV/0!</v>
      </c>
      <c r="AP218" s="51" t="e">
        <f t="shared" si="1051"/>
        <v>#DIV/0!</v>
      </c>
      <c r="AQ218" s="51" t="e">
        <f t="shared" si="1051"/>
        <v>#DIV/0!</v>
      </c>
      <c r="AR218" s="51" t="e">
        <f t="shared" si="1051"/>
        <v>#DIV/0!</v>
      </c>
      <c r="AS218" s="52" t="e">
        <f t="shared" si="1051"/>
        <v>#DIV/0!</v>
      </c>
      <c r="AT218" s="82" t="e">
        <f>SUM(AJ218:AS218)</f>
        <v>#DIV/0!</v>
      </c>
      <c r="AU218" s="72"/>
      <c r="CK218">
        <f>ABS(CA59-$BY17)+1</f>
        <v>4</v>
      </c>
      <c r="CL218">
        <f t="shared" ref="CL218:CT223" si="1052">ABS(CB59-$BY17)+1</f>
        <v>4</v>
      </c>
      <c r="CM218">
        <f t="shared" si="1052"/>
        <v>4</v>
      </c>
      <c r="CN218">
        <f t="shared" si="1052"/>
        <v>4</v>
      </c>
      <c r="CO218">
        <f t="shared" si="1052"/>
        <v>4</v>
      </c>
      <c r="CP218">
        <f t="shared" si="1052"/>
        <v>4</v>
      </c>
      <c r="CQ218">
        <f t="shared" si="1052"/>
        <v>4</v>
      </c>
      <c r="CR218">
        <f t="shared" si="1052"/>
        <v>4</v>
      </c>
      <c r="CS218">
        <f t="shared" si="1052"/>
        <v>4</v>
      </c>
      <c r="CT218">
        <f t="shared" si="1052"/>
        <v>4</v>
      </c>
      <c r="CU218">
        <f>AVERAGE(CK218:CT218)</f>
        <v>4</v>
      </c>
      <c r="CV218">
        <f>+CK218-$CU218</f>
        <v>0</v>
      </c>
      <c r="CW218">
        <f t="shared" ref="CW218:CW223" si="1053">+CL218-$CU218</f>
        <v>0</v>
      </c>
      <c r="CX218">
        <f t="shared" ref="CX218:CX223" si="1054">+CM218-$CU218</f>
        <v>0</v>
      </c>
      <c r="CY218">
        <f t="shared" ref="CY218:CY223" si="1055">+CN218-$CU218</f>
        <v>0</v>
      </c>
      <c r="CZ218">
        <f t="shared" ref="CZ218:CZ223" si="1056">+CO218-$CU218</f>
        <v>0</v>
      </c>
      <c r="DA218">
        <f t="shared" ref="DA218:DA223" si="1057">+CP218-$CU218</f>
        <v>0</v>
      </c>
      <c r="DB218">
        <f t="shared" ref="DB218:DB223" si="1058">+CQ218-$CU218</f>
        <v>0</v>
      </c>
      <c r="DC218">
        <f t="shared" ref="DC218:DC223" si="1059">+CR218-$CU218</f>
        <v>0</v>
      </c>
      <c r="DD218">
        <f t="shared" ref="DD218:DD223" si="1060">+CS218-$CU218</f>
        <v>0</v>
      </c>
      <c r="DE218">
        <f t="shared" ref="DE218:DE223" si="1061">+CT218-$CU218</f>
        <v>0</v>
      </c>
      <c r="DF218" t="str">
        <f t="shared" ref="DF218:DO223" si="1062">IF(DF$15=1,LOOKUP(CK218,swotrev),"")</f>
        <v/>
      </c>
      <c r="DG218" t="str">
        <f t="shared" si="1062"/>
        <v/>
      </c>
      <c r="DH218" t="str">
        <f t="shared" si="1062"/>
        <v/>
      </c>
      <c r="DI218" t="str">
        <f t="shared" si="1062"/>
        <v/>
      </c>
      <c r="DJ218" t="str">
        <f t="shared" si="1062"/>
        <v/>
      </c>
      <c r="DK218" t="str">
        <f t="shared" si="1062"/>
        <v/>
      </c>
      <c r="DL218" t="str">
        <f t="shared" si="1062"/>
        <v/>
      </c>
      <c r="DM218" t="str">
        <f t="shared" si="1062"/>
        <v/>
      </c>
      <c r="DN218" t="str">
        <f t="shared" si="1062"/>
        <v/>
      </c>
      <c r="DO218" t="str">
        <f t="shared" si="1062"/>
        <v/>
      </c>
    </row>
    <row r="219" spans="22:119" x14ac:dyDescent="0.25">
      <c r="V219" s="71"/>
      <c r="AJ219" s="53" t="e">
        <f t="shared" ref="AJ219:AS219" si="1063">+AJ214*$AU214</f>
        <v>#DIV/0!</v>
      </c>
      <c r="AK219" s="54" t="e">
        <f t="shared" si="1063"/>
        <v>#DIV/0!</v>
      </c>
      <c r="AL219" s="54" t="e">
        <f t="shared" si="1063"/>
        <v>#DIV/0!</v>
      </c>
      <c r="AM219" s="54" t="e">
        <f t="shared" si="1063"/>
        <v>#DIV/0!</v>
      </c>
      <c r="AN219" s="54" t="e">
        <f t="shared" si="1063"/>
        <v>#DIV/0!</v>
      </c>
      <c r="AO219" s="54" t="e">
        <f t="shared" si="1063"/>
        <v>#DIV/0!</v>
      </c>
      <c r="AP219" s="54" t="e">
        <f t="shared" si="1063"/>
        <v>#DIV/0!</v>
      </c>
      <c r="AQ219" s="54" t="e">
        <f t="shared" si="1063"/>
        <v>#DIV/0!</v>
      </c>
      <c r="AR219" s="54" t="e">
        <f t="shared" si="1063"/>
        <v>#DIV/0!</v>
      </c>
      <c r="AS219" s="55" t="e">
        <f t="shared" si="1063"/>
        <v>#DIV/0!</v>
      </c>
      <c r="AT219" s="82" t="e">
        <f t="shared" ref="AT219:AT221" si="1064">SUM(AJ219:AS219)</f>
        <v>#DIV/0!</v>
      </c>
      <c r="AU219" s="72"/>
      <c r="CK219">
        <f t="shared" ref="CK219:CK223" si="1065">ABS(CA60-$BY18)+1</f>
        <v>9</v>
      </c>
      <c r="CL219">
        <f t="shared" si="1052"/>
        <v>9</v>
      </c>
      <c r="CM219">
        <f t="shared" si="1052"/>
        <v>9</v>
      </c>
      <c r="CN219">
        <f t="shared" si="1052"/>
        <v>9</v>
      </c>
      <c r="CO219">
        <f t="shared" si="1052"/>
        <v>9</v>
      </c>
      <c r="CP219">
        <f t="shared" si="1052"/>
        <v>9</v>
      </c>
      <c r="CQ219">
        <f t="shared" si="1052"/>
        <v>9</v>
      </c>
      <c r="CR219">
        <f t="shared" si="1052"/>
        <v>9</v>
      </c>
      <c r="CS219">
        <f t="shared" si="1052"/>
        <v>9</v>
      </c>
      <c r="CT219">
        <f t="shared" si="1052"/>
        <v>9</v>
      </c>
      <c r="CU219">
        <f t="shared" ref="CU219:CU223" si="1066">AVERAGE(CK219:CT219)</f>
        <v>9</v>
      </c>
      <c r="CV219">
        <f t="shared" ref="CV219:CV223" si="1067">+CK219-$CU219</f>
        <v>0</v>
      </c>
      <c r="CW219">
        <f t="shared" si="1053"/>
        <v>0</v>
      </c>
      <c r="CX219">
        <f t="shared" si="1054"/>
        <v>0</v>
      </c>
      <c r="CY219">
        <f t="shared" si="1055"/>
        <v>0</v>
      </c>
      <c r="CZ219">
        <f t="shared" si="1056"/>
        <v>0</v>
      </c>
      <c r="DA219">
        <f t="shared" si="1057"/>
        <v>0</v>
      </c>
      <c r="DB219">
        <f t="shared" si="1058"/>
        <v>0</v>
      </c>
      <c r="DC219">
        <f t="shared" si="1059"/>
        <v>0</v>
      </c>
      <c r="DD219">
        <f t="shared" si="1060"/>
        <v>0</v>
      </c>
      <c r="DE219">
        <f t="shared" si="1061"/>
        <v>0</v>
      </c>
      <c r="DF219" t="str">
        <f t="shared" si="1062"/>
        <v/>
      </c>
      <c r="DG219" t="str">
        <f t="shared" si="1062"/>
        <v/>
      </c>
      <c r="DH219" t="str">
        <f t="shared" si="1062"/>
        <v/>
      </c>
      <c r="DI219" t="str">
        <f t="shared" si="1062"/>
        <v/>
      </c>
      <c r="DJ219" t="str">
        <f t="shared" si="1062"/>
        <v/>
      </c>
      <c r="DK219" t="str">
        <f t="shared" si="1062"/>
        <v/>
      </c>
      <c r="DL219" t="str">
        <f t="shared" si="1062"/>
        <v/>
      </c>
      <c r="DM219" t="str">
        <f t="shared" si="1062"/>
        <v/>
      </c>
      <c r="DN219" t="str">
        <f t="shared" si="1062"/>
        <v/>
      </c>
      <c r="DO219" t="str">
        <f t="shared" si="1062"/>
        <v/>
      </c>
    </row>
    <row r="220" spans="22:119" x14ac:dyDescent="0.25">
      <c r="V220" s="71"/>
      <c r="AJ220" s="53" t="e">
        <f t="shared" ref="AJ220:AS220" si="1068">+AJ215*$AU215</f>
        <v>#DIV/0!</v>
      </c>
      <c r="AK220" s="54" t="e">
        <f t="shared" si="1068"/>
        <v>#DIV/0!</v>
      </c>
      <c r="AL220" s="54" t="e">
        <f t="shared" si="1068"/>
        <v>#DIV/0!</v>
      </c>
      <c r="AM220" s="54" t="e">
        <f t="shared" si="1068"/>
        <v>#DIV/0!</v>
      </c>
      <c r="AN220" s="54" t="e">
        <f t="shared" si="1068"/>
        <v>#DIV/0!</v>
      </c>
      <c r="AO220" s="54" t="e">
        <f t="shared" si="1068"/>
        <v>#DIV/0!</v>
      </c>
      <c r="AP220" s="54" t="e">
        <f t="shared" si="1068"/>
        <v>#DIV/0!</v>
      </c>
      <c r="AQ220" s="54" t="e">
        <f t="shared" si="1068"/>
        <v>#DIV/0!</v>
      </c>
      <c r="AR220" s="54" t="e">
        <f t="shared" si="1068"/>
        <v>#DIV/0!</v>
      </c>
      <c r="AS220" s="55" t="e">
        <f t="shared" si="1068"/>
        <v>#DIV/0!</v>
      </c>
      <c r="AT220" s="82" t="e">
        <f t="shared" si="1064"/>
        <v>#DIV/0!</v>
      </c>
      <c r="AU220" s="72"/>
      <c r="CK220">
        <f t="shared" si="1065"/>
        <v>8</v>
      </c>
      <c r="CL220">
        <f t="shared" si="1052"/>
        <v>8</v>
      </c>
      <c r="CM220">
        <f t="shared" si="1052"/>
        <v>8</v>
      </c>
      <c r="CN220">
        <f t="shared" si="1052"/>
        <v>8</v>
      </c>
      <c r="CO220">
        <f t="shared" si="1052"/>
        <v>8</v>
      </c>
      <c r="CP220">
        <f t="shared" si="1052"/>
        <v>8</v>
      </c>
      <c r="CQ220">
        <f t="shared" si="1052"/>
        <v>8</v>
      </c>
      <c r="CR220">
        <f t="shared" si="1052"/>
        <v>8</v>
      </c>
      <c r="CS220">
        <f t="shared" si="1052"/>
        <v>8</v>
      </c>
      <c r="CT220">
        <f t="shared" si="1052"/>
        <v>8</v>
      </c>
      <c r="CU220">
        <f t="shared" si="1066"/>
        <v>8</v>
      </c>
      <c r="CV220">
        <f t="shared" si="1067"/>
        <v>0</v>
      </c>
      <c r="CW220">
        <f t="shared" si="1053"/>
        <v>0</v>
      </c>
      <c r="CX220">
        <f t="shared" si="1054"/>
        <v>0</v>
      </c>
      <c r="CY220">
        <f t="shared" si="1055"/>
        <v>0</v>
      </c>
      <c r="CZ220">
        <f t="shared" si="1056"/>
        <v>0</v>
      </c>
      <c r="DA220">
        <f t="shared" si="1057"/>
        <v>0</v>
      </c>
      <c r="DB220">
        <f t="shared" si="1058"/>
        <v>0</v>
      </c>
      <c r="DC220">
        <f t="shared" si="1059"/>
        <v>0</v>
      </c>
      <c r="DD220">
        <f t="shared" si="1060"/>
        <v>0</v>
      </c>
      <c r="DE220">
        <f t="shared" si="1061"/>
        <v>0</v>
      </c>
      <c r="DF220" t="str">
        <f t="shared" si="1062"/>
        <v/>
      </c>
      <c r="DG220" t="str">
        <f t="shared" si="1062"/>
        <v/>
      </c>
      <c r="DH220" t="str">
        <f t="shared" si="1062"/>
        <v/>
      </c>
      <c r="DI220" t="str">
        <f t="shared" si="1062"/>
        <v/>
      </c>
      <c r="DJ220" t="str">
        <f t="shared" si="1062"/>
        <v/>
      </c>
      <c r="DK220" t="str">
        <f t="shared" si="1062"/>
        <v/>
      </c>
      <c r="DL220" t="str">
        <f t="shared" si="1062"/>
        <v/>
      </c>
      <c r="DM220" t="str">
        <f t="shared" si="1062"/>
        <v/>
      </c>
      <c r="DN220" t="str">
        <f t="shared" si="1062"/>
        <v/>
      </c>
      <c r="DO220" t="str">
        <f t="shared" si="1062"/>
        <v/>
      </c>
    </row>
    <row r="221" spans="22:119" ht="15.75" thickBot="1" x14ac:dyDescent="0.3">
      <c r="V221" s="71"/>
      <c r="AJ221" s="53" t="e">
        <f t="shared" ref="AJ221:AS221" si="1069">+AJ216*$AU216</f>
        <v>#DIV/0!</v>
      </c>
      <c r="AK221" s="54" t="e">
        <f t="shared" si="1069"/>
        <v>#DIV/0!</v>
      </c>
      <c r="AL221" s="54" t="e">
        <f t="shared" si="1069"/>
        <v>#DIV/0!</v>
      </c>
      <c r="AM221" s="54" t="e">
        <f t="shared" si="1069"/>
        <v>#DIV/0!</v>
      </c>
      <c r="AN221" s="54" t="e">
        <f t="shared" si="1069"/>
        <v>#DIV/0!</v>
      </c>
      <c r="AO221" s="54" t="e">
        <f t="shared" si="1069"/>
        <v>#DIV/0!</v>
      </c>
      <c r="AP221" s="54" t="e">
        <f t="shared" si="1069"/>
        <v>#DIV/0!</v>
      </c>
      <c r="AQ221" s="54" t="e">
        <f t="shared" si="1069"/>
        <v>#DIV/0!</v>
      </c>
      <c r="AR221" s="54" t="e">
        <f t="shared" si="1069"/>
        <v>#DIV/0!</v>
      </c>
      <c r="AS221" s="55" t="e">
        <f t="shared" si="1069"/>
        <v>#DIV/0!</v>
      </c>
      <c r="AT221" s="82" t="e">
        <f t="shared" si="1064"/>
        <v>#DIV/0!</v>
      </c>
      <c r="AU221" s="72"/>
      <c r="CK221">
        <f t="shared" si="1065"/>
        <v>11</v>
      </c>
      <c r="CL221">
        <f t="shared" si="1052"/>
        <v>11</v>
      </c>
      <c r="CM221">
        <f t="shared" si="1052"/>
        <v>11</v>
      </c>
      <c r="CN221">
        <f t="shared" si="1052"/>
        <v>11</v>
      </c>
      <c r="CO221">
        <f t="shared" si="1052"/>
        <v>11</v>
      </c>
      <c r="CP221">
        <f t="shared" si="1052"/>
        <v>11</v>
      </c>
      <c r="CQ221">
        <f t="shared" si="1052"/>
        <v>11</v>
      </c>
      <c r="CR221">
        <f t="shared" si="1052"/>
        <v>11</v>
      </c>
      <c r="CS221">
        <f t="shared" si="1052"/>
        <v>11</v>
      </c>
      <c r="CT221">
        <f t="shared" si="1052"/>
        <v>11</v>
      </c>
      <c r="CU221">
        <f t="shared" si="1066"/>
        <v>11</v>
      </c>
      <c r="CV221">
        <f t="shared" si="1067"/>
        <v>0</v>
      </c>
      <c r="CW221">
        <f t="shared" si="1053"/>
        <v>0</v>
      </c>
      <c r="CX221">
        <f t="shared" si="1054"/>
        <v>0</v>
      </c>
      <c r="CY221">
        <f t="shared" si="1055"/>
        <v>0</v>
      </c>
      <c r="CZ221">
        <f t="shared" si="1056"/>
        <v>0</v>
      </c>
      <c r="DA221">
        <f t="shared" si="1057"/>
        <v>0</v>
      </c>
      <c r="DB221">
        <f t="shared" si="1058"/>
        <v>0</v>
      </c>
      <c r="DC221">
        <f t="shared" si="1059"/>
        <v>0</v>
      </c>
      <c r="DD221">
        <f t="shared" si="1060"/>
        <v>0</v>
      </c>
      <c r="DE221">
        <f t="shared" si="1061"/>
        <v>0</v>
      </c>
      <c r="DF221" t="str">
        <f t="shared" si="1062"/>
        <v/>
      </c>
      <c r="DG221" t="str">
        <f t="shared" si="1062"/>
        <v/>
      </c>
      <c r="DH221" t="str">
        <f t="shared" si="1062"/>
        <v/>
      </c>
      <c r="DI221" t="str">
        <f t="shared" si="1062"/>
        <v/>
      </c>
      <c r="DJ221" t="str">
        <f t="shared" si="1062"/>
        <v/>
      </c>
      <c r="DK221" t="str">
        <f t="shared" si="1062"/>
        <v/>
      </c>
      <c r="DL221" t="str">
        <f t="shared" si="1062"/>
        <v/>
      </c>
      <c r="DM221" t="str">
        <f t="shared" si="1062"/>
        <v/>
      </c>
      <c r="DN221" t="str">
        <f t="shared" si="1062"/>
        <v/>
      </c>
      <c r="DO221" t="str">
        <f t="shared" si="1062"/>
        <v/>
      </c>
    </row>
    <row r="222" spans="22:119" ht="15.75" thickBot="1" x14ac:dyDescent="0.3">
      <c r="V222" s="71"/>
      <c r="AJ222" s="56" t="e">
        <f>SUM(AJ218:AJ221)</f>
        <v>#DIV/0!</v>
      </c>
      <c r="AK222" s="57" t="e">
        <f t="shared" ref="AK222" si="1070">SUM(AK218:AK221)</f>
        <v>#DIV/0!</v>
      </c>
      <c r="AL222" s="57" t="e">
        <f t="shared" ref="AL222" si="1071">SUM(AL218:AL221)</f>
        <v>#DIV/0!</v>
      </c>
      <c r="AM222" s="57" t="e">
        <f t="shared" ref="AM222" si="1072">SUM(AM218:AM221)</f>
        <v>#DIV/0!</v>
      </c>
      <c r="AN222" s="57" t="e">
        <f t="shared" ref="AN222" si="1073">SUM(AN218:AN221)</f>
        <v>#DIV/0!</v>
      </c>
      <c r="AO222" s="57" t="e">
        <f t="shared" ref="AO222" si="1074">SUM(AO218:AO221)</f>
        <v>#DIV/0!</v>
      </c>
      <c r="AP222" s="57" t="e">
        <f t="shared" ref="AP222" si="1075">SUM(AP218:AP221)</f>
        <v>#DIV/0!</v>
      </c>
      <c r="AQ222" s="57" t="e">
        <f t="shared" ref="AQ222" si="1076">SUM(AQ218:AQ221)</f>
        <v>#DIV/0!</v>
      </c>
      <c r="AR222" s="57" t="e">
        <f t="shared" ref="AR222" si="1077">SUM(AR218:AR221)</f>
        <v>#DIV/0!</v>
      </c>
      <c r="AS222" s="58" t="e">
        <f t="shared" ref="AS222" si="1078">SUM(AS218:AS221)</f>
        <v>#DIV/0!</v>
      </c>
      <c r="AU222" s="72"/>
      <c r="CK222">
        <f t="shared" si="1065"/>
        <v>7</v>
      </c>
      <c r="CL222">
        <f t="shared" si="1052"/>
        <v>7</v>
      </c>
      <c r="CM222">
        <f t="shared" si="1052"/>
        <v>7</v>
      </c>
      <c r="CN222">
        <f t="shared" si="1052"/>
        <v>7</v>
      </c>
      <c r="CO222">
        <f t="shared" si="1052"/>
        <v>7</v>
      </c>
      <c r="CP222">
        <f t="shared" si="1052"/>
        <v>7</v>
      </c>
      <c r="CQ222">
        <f t="shared" si="1052"/>
        <v>7</v>
      </c>
      <c r="CR222">
        <f t="shared" si="1052"/>
        <v>7</v>
      </c>
      <c r="CS222">
        <f t="shared" si="1052"/>
        <v>7</v>
      </c>
      <c r="CT222">
        <f t="shared" si="1052"/>
        <v>7</v>
      </c>
      <c r="CU222">
        <f t="shared" si="1066"/>
        <v>7</v>
      </c>
      <c r="CV222">
        <f t="shared" si="1067"/>
        <v>0</v>
      </c>
      <c r="CW222">
        <f t="shared" si="1053"/>
        <v>0</v>
      </c>
      <c r="CX222">
        <f t="shared" si="1054"/>
        <v>0</v>
      </c>
      <c r="CY222">
        <f t="shared" si="1055"/>
        <v>0</v>
      </c>
      <c r="CZ222">
        <f t="shared" si="1056"/>
        <v>0</v>
      </c>
      <c r="DA222">
        <f t="shared" si="1057"/>
        <v>0</v>
      </c>
      <c r="DB222">
        <f t="shared" si="1058"/>
        <v>0</v>
      </c>
      <c r="DC222">
        <f t="shared" si="1059"/>
        <v>0</v>
      </c>
      <c r="DD222">
        <f t="shared" si="1060"/>
        <v>0</v>
      </c>
      <c r="DE222">
        <f t="shared" si="1061"/>
        <v>0</v>
      </c>
      <c r="DF222" t="str">
        <f t="shared" si="1062"/>
        <v/>
      </c>
      <c r="DG222" t="str">
        <f t="shared" si="1062"/>
        <v/>
      </c>
      <c r="DH222" t="str">
        <f t="shared" si="1062"/>
        <v/>
      </c>
      <c r="DI222" t="str">
        <f t="shared" si="1062"/>
        <v/>
      </c>
      <c r="DJ222" t="str">
        <f t="shared" si="1062"/>
        <v/>
      </c>
      <c r="DK222" t="str">
        <f t="shared" si="1062"/>
        <v/>
      </c>
      <c r="DL222" t="str">
        <f t="shared" si="1062"/>
        <v/>
      </c>
      <c r="DM222" t="str">
        <f t="shared" si="1062"/>
        <v/>
      </c>
      <c r="DN222" t="str">
        <f t="shared" si="1062"/>
        <v/>
      </c>
      <c r="DO222" t="str">
        <f t="shared" si="1062"/>
        <v/>
      </c>
    </row>
    <row r="223" spans="22:119" x14ac:dyDescent="0.25">
      <c r="V223" s="71"/>
      <c r="AG223" s="75">
        <f>+AG191*1.02</f>
        <v>2252324.8385279998</v>
      </c>
      <c r="AU223" s="72"/>
      <c r="CK223">
        <f t="shared" si="1065"/>
        <v>5</v>
      </c>
      <c r="CL223">
        <f t="shared" si="1052"/>
        <v>5</v>
      </c>
      <c r="CM223">
        <f t="shared" si="1052"/>
        <v>5</v>
      </c>
      <c r="CN223">
        <f t="shared" si="1052"/>
        <v>5</v>
      </c>
      <c r="CO223">
        <f t="shared" si="1052"/>
        <v>5</v>
      </c>
      <c r="CP223">
        <f t="shared" si="1052"/>
        <v>5</v>
      </c>
      <c r="CQ223">
        <f t="shared" si="1052"/>
        <v>5</v>
      </c>
      <c r="CR223">
        <f t="shared" si="1052"/>
        <v>5</v>
      </c>
      <c r="CS223">
        <f t="shared" si="1052"/>
        <v>5</v>
      </c>
      <c r="CT223">
        <f t="shared" si="1052"/>
        <v>5</v>
      </c>
      <c r="CU223">
        <f t="shared" si="1066"/>
        <v>5</v>
      </c>
      <c r="CV223">
        <f t="shared" si="1067"/>
        <v>0</v>
      </c>
      <c r="CW223">
        <f t="shared" si="1053"/>
        <v>0</v>
      </c>
      <c r="CX223">
        <f t="shared" si="1054"/>
        <v>0</v>
      </c>
      <c r="CY223">
        <f t="shared" si="1055"/>
        <v>0</v>
      </c>
      <c r="CZ223">
        <f t="shared" si="1056"/>
        <v>0</v>
      </c>
      <c r="DA223">
        <f t="shared" si="1057"/>
        <v>0</v>
      </c>
      <c r="DB223">
        <f t="shared" si="1058"/>
        <v>0</v>
      </c>
      <c r="DC223">
        <f t="shared" si="1059"/>
        <v>0</v>
      </c>
      <c r="DD223">
        <f t="shared" si="1060"/>
        <v>0</v>
      </c>
      <c r="DE223">
        <f t="shared" si="1061"/>
        <v>0</v>
      </c>
      <c r="DF223" t="str">
        <f t="shared" si="1062"/>
        <v/>
      </c>
      <c r="DG223" t="str">
        <f t="shared" si="1062"/>
        <v/>
      </c>
      <c r="DH223" t="str">
        <f t="shared" si="1062"/>
        <v/>
      </c>
      <c r="DI223" t="str">
        <f t="shared" si="1062"/>
        <v/>
      </c>
      <c r="DJ223" t="str">
        <f t="shared" si="1062"/>
        <v/>
      </c>
      <c r="DK223" t="str">
        <f t="shared" si="1062"/>
        <v/>
      </c>
      <c r="DL223" t="str">
        <f t="shared" si="1062"/>
        <v/>
      </c>
      <c r="DM223" t="str">
        <f t="shared" si="1062"/>
        <v/>
      </c>
      <c r="DN223" t="str">
        <f t="shared" si="1062"/>
        <v/>
      </c>
      <c r="DO223" t="str">
        <f t="shared" si="1062"/>
        <v/>
      </c>
    </row>
    <row r="224" spans="22:119" x14ac:dyDescent="0.25">
      <c r="V224" s="71"/>
      <c r="AG224" s="75">
        <f>+AG223*V213</f>
        <v>563081.20963199995</v>
      </c>
      <c r="AI224" t="s">
        <v>65</v>
      </c>
      <c r="AJ224" s="67" t="e">
        <f>ROUND(AJ218*$AG224,0)</f>
        <v>#DIV/0!</v>
      </c>
      <c r="AK224" s="67" t="e">
        <f t="shared" ref="AK224:AS224" si="1079">ROUND(AK218*$AG224,0)</f>
        <v>#DIV/0!</v>
      </c>
      <c r="AL224" s="67" t="e">
        <f t="shared" si="1079"/>
        <v>#DIV/0!</v>
      </c>
      <c r="AM224" s="67" t="e">
        <f t="shared" si="1079"/>
        <v>#DIV/0!</v>
      </c>
      <c r="AN224" s="67" t="e">
        <f t="shared" si="1079"/>
        <v>#DIV/0!</v>
      </c>
      <c r="AO224" s="67" t="e">
        <f t="shared" si="1079"/>
        <v>#DIV/0!</v>
      </c>
      <c r="AP224" s="67" t="e">
        <f t="shared" si="1079"/>
        <v>#DIV/0!</v>
      </c>
      <c r="AQ224" s="67" t="e">
        <f t="shared" si="1079"/>
        <v>#DIV/0!</v>
      </c>
      <c r="AR224" s="67" t="e">
        <f t="shared" si="1079"/>
        <v>#DIV/0!</v>
      </c>
      <c r="AS224" s="67" t="e">
        <f t="shared" si="1079"/>
        <v>#DIV/0!</v>
      </c>
      <c r="AT224" s="67" t="e">
        <f>SUM(AJ224:AS224)</f>
        <v>#DIV/0!</v>
      </c>
      <c r="AU224" s="72"/>
    </row>
    <row r="225" spans="22:119" x14ac:dyDescent="0.25">
      <c r="V225" s="71"/>
      <c r="AG225" s="75">
        <f>+AG223*V214</f>
        <v>563081.20963199995</v>
      </c>
      <c r="AJ225" s="67" t="e">
        <f t="shared" ref="AJ225:AS225" si="1080">ROUND(AJ219*$AG225,0)</f>
        <v>#DIV/0!</v>
      </c>
      <c r="AK225" s="67" t="e">
        <f t="shared" si="1080"/>
        <v>#DIV/0!</v>
      </c>
      <c r="AL225" s="67" t="e">
        <f t="shared" si="1080"/>
        <v>#DIV/0!</v>
      </c>
      <c r="AM225" s="67" t="e">
        <f t="shared" si="1080"/>
        <v>#DIV/0!</v>
      </c>
      <c r="AN225" s="67" t="e">
        <f t="shared" si="1080"/>
        <v>#DIV/0!</v>
      </c>
      <c r="AO225" s="67" t="e">
        <f t="shared" si="1080"/>
        <v>#DIV/0!</v>
      </c>
      <c r="AP225" s="67" t="e">
        <f t="shared" si="1080"/>
        <v>#DIV/0!</v>
      </c>
      <c r="AQ225" s="67" t="e">
        <f t="shared" si="1080"/>
        <v>#DIV/0!</v>
      </c>
      <c r="AR225" s="67" t="e">
        <f t="shared" si="1080"/>
        <v>#DIV/0!</v>
      </c>
      <c r="AS225" s="67" t="e">
        <f t="shared" si="1080"/>
        <v>#DIV/0!</v>
      </c>
      <c r="AT225" s="67" t="e">
        <f t="shared" ref="AT225:AT228" si="1081">SUM(AJ225:AS225)</f>
        <v>#DIV/0!</v>
      </c>
      <c r="AU225" s="72"/>
    </row>
    <row r="226" spans="22:119" x14ac:dyDescent="0.25">
      <c r="V226" s="71"/>
      <c r="AG226" s="75">
        <f>+AG223*V215</f>
        <v>563081.20963199995</v>
      </c>
      <c r="AJ226" s="67" t="e">
        <f t="shared" ref="AJ226:AS226" si="1082">ROUND(AJ220*$AG226,0)</f>
        <v>#DIV/0!</v>
      </c>
      <c r="AK226" s="67" t="e">
        <f t="shared" si="1082"/>
        <v>#DIV/0!</v>
      </c>
      <c r="AL226" s="67" t="e">
        <f t="shared" si="1082"/>
        <v>#DIV/0!</v>
      </c>
      <c r="AM226" s="67" t="e">
        <f t="shared" si="1082"/>
        <v>#DIV/0!</v>
      </c>
      <c r="AN226" s="67" t="e">
        <f t="shared" si="1082"/>
        <v>#DIV/0!</v>
      </c>
      <c r="AO226" s="67" t="e">
        <f t="shared" si="1082"/>
        <v>#DIV/0!</v>
      </c>
      <c r="AP226" s="67" t="e">
        <f t="shared" si="1082"/>
        <v>#DIV/0!</v>
      </c>
      <c r="AQ226" s="67" t="e">
        <f t="shared" si="1082"/>
        <v>#DIV/0!</v>
      </c>
      <c r="AR226" s="67" t="e">
        <f t="shared" si="1082"/>
        <v>#DIV/0!</v>
      </c>
      <c r="AS226" s="67" t="e">
        <f t="shared" si="1082"/>
        <v>#DIV/0!</v>
      </c>
      <c r="AT226" s="67" t="e">
        <f t="shared" si="1081"/>
        <v>#DIV/0!</v>
      </c>
      <c r="AU226" s="72"/>
      <c r="CK226">
        <v>1</v>
      </c>
      <c r="CL226">
        <v>2</v>
      </c>
      <c r="CM226">
        <v>3</v>
      </c>
      <c r="CN226">
        <v>4</v>
      </c>
      <c r="CO226">
        <v>5</v>
      </c>
      <c r="CP226">
        <v>6</v>
      </c>
      <c r="CQ226">
        <v>7</v>
      </c>
      <c r="CR226">
        <v>8</v>
      </c>
      <c r="CS226">
        <v>9</v>
      </c>
      <c r="CT226">
        <v>10</v>
      </c>
      <c r="CV226">
        <v>1</v>
      </c>
      <c r="CW226">
        <v>2</v>
      </c>
      <c r="CX226">
        <v>3</v>
      </c>
      <c r="CY226">
        <v>4</v>
      </c>
      <c r="CZ226">
        <v>5</v>
      </c>
      <c r="DA226">
        <v>6</v>
      </c>
      <c r="DB226">
        <v>7</v>
      </c>
      <c r="DC226">
        <v>8</v>
      </c>
      <c r="DD226">
        <v>9</v>
      </c>
      <c r="DE226">
        <v>10</v>
      </c>
      <c r="DF226">
        <v>1</v>
      </c>
      <c r="DG226">
        <v>2</v>
      </c>
      <c r="DH226">
        <v>3</v>
      </c>
      <c r="DI226">
        <v>4</v>
      </c>
      <c r="DJ226">
        <v>5</v>
      </c>
      <c r="DK226">
        <v>6</v>
      </c>
      <c r="DL226">
        <v>7</v>
      </c>
      <c r="DM226">
        <v>8</v>
      </c>
      <c r="DN226">
        <v>9</v>
      </c>
      <c r="DO226">
        <v>10</v>
      </c>
    </row>
    <row r="227" spans="22:119" x14ac:dyDescent="0.25">
      <c r="V227" s="71"/>
      <c r="AG227" s="75">
        <f>+AG223*V216</f>
        <v>563081.20963199995</v>
      </c>
      <c r="AJ227" s="67" t="e">
        <f t="shared" ref="AJ227:AS227" si="1083">ROUND(AJ221*$AG227,0)</f>
        <v>#DIV/0!</v>
      </c>
      <c r="AK227" s="67" t="e">
        <f t="shared" si="1083"/>
        <v>#DIV/0!</v>
      </c>
      <c r="AL227" s="67" t="e">
        <f t="shared" si="1083"/>
        <v>#DIV/0!</v>
      </c>
      <c r="AM227" s="67" t="e">
        <f t="shared" si="1083"/>
        <v>#DIV/0!</v>
      </c>
      <c r="AN227" s="67" t="e">
        <f t="shared" si="1083"/>
        <v>#DIV/0!</v>
      </c>
      <c r="AO227" s="67" t="e">
        <f t="shared" si="1083"/>
        <v>#DIV/0!</v>
      </c>
      <c r="AP227" s="67" t="e">
        <f t="shared" si="1083"/>
        <v>#DIV/0!</v>
      </c>
      <c r="AQ227" s="67" t="e">
        <f t="shared" si="1083"/>
        <v>#DIV/0!</v>
      </c>
      <c r="AR227" s="67" t="e">
        <f t="shared" si="1083"/>
        <v>#DIV/0!</v>
      </c>
      <c r="AS227" s="67" t="e">
        <f t="shared" si="1083"/>
        <v>#DIV/0!</v>
      </c>
      <c r="AT227" s="67" t="e">
        <f t="shared" si="1081"/>
        <v>#DIV/0!</v>
      </c>
      <c r="AU227" s="72"/>
      <c r="CK227">
        <f>ABS(CA66-$BV17)+1</f>
        <v>10</v>
      </c>
      <c r="CL227">
        <f t="shared" ref="CL227:CT232" si="1084">ABS(CB66-$BV17)+1</f>
        <v>10</v>
      </c>
      <c r="CM227">
        <f t="shared" si="1084"/>
        <v>10</v>
      </c>
      <c r="CN227">
        <f t="shared" si="1084"/>
        <v>10</v>
      </c>
      <c r="CO227">
        <f t="shared" si="1084"/>
        <v>10</v>
      </c>
      <c r="CP227">
        <f t="shared" si="1084"/>
        <v>10</v>
      </c>
      <c r="CQ227">
        <f t="shared" si="1084"/>
        <v>10</v>
      </c>
      <c r="CR227">
        <f t="shared" si="1084"/>
        <v>10</v>
      </c>
      <c r="CS227">
        <f t="shared" si="1084"/>
        <v>10</v>
      </c>
      <c r="CT227">
        <f t="shared" si="1084"/>
        <v>10</v>
      </c>
      <c r="CU227">
        <f>AVERAGE(CK227:CT227)</f>
        <v>10</v>
      </c>
      <c r="CV227">
        <f>+CK227-$CU227</f>
        <v>0</v>
      </c>
      <c r="CW227">
        <f t="shared" ref="CW227:CW232" si="1085">+CL227-$CU227</f>
        <v>0</v>
      </c>
      <c r="CX227">
        <f t="shared" ref="CX227:CX232" si="1086">+CM227-$CU227</f>
        <v>0</v>
      </c>
      <c r="CY227">
        <f t="shared" ref="CY227:CY232" si="1087">+CN227-$CU227</f>
        <v>0</v>
      </c>
      <c r="CZ227">
        <f t="shared" ref="CZ227:CZ232" si="1088">+CO227-$CU227</f>
        <v>0</v>
      </c>
      <c r="DA227">
        <f t="shared" ref="DA227:DA232" si="1089">+CP227-$CU227</f>
        <v>0</v>
      </c>
      <c r="DB227">
        <f t="shared" ref="DB227:DB232" si="1090">+CQ227-$CU227</f>
        <v>0</v>
      </c>
      <c r="DC227">
        <f t="shared" ref="DC227:DC232" si="1091">+CR227-$CU227</f>
        <v>0</v>
      </c>
      <c r="DD227">
        <f t="shared" ref="DD227:DD232" si="1092">+CS227-$CU227</f>
        <v>0</v>
      </c>
      <c r="DE227">
        <f t="shared" ref="DE227:DE232" si="1093">+CT227-$CU227</f>
        <v>0</v>
      </c>
      <c r="DF227" t="str">
        <f t="shared" ref="DF227:DO232" si="1094">IF(DF$15=1,LOOKUP(CK227,swotrev),"")</f>
        <v/>
      </c>
      <c r="DG227" t="str">
        <f t="shared" si="1094"/>
        <v/>
      </c>
      <c r="DH227" t="str">
        <f t="shared" si="1094"/>
        <v/>
      </c>
      <c r="DI227" t="str">
        <f t="shared" si="1094"/>
        <v/>
      </c>
      <c r="DJ227" t="str">
        <f t="shared" si="1094"/>
        <v/>
      </c>
      <c r="DK227" t="str">
        <f t="shared" si="1094"/>
        <v/>
      </c>
      <c r="DL227" t="str">
        <f t="shared" si="1094"/>
        <v/>
      </c>
      <c r="DM227" t="str">
        <f t="shared" si="1094"/>
        <v/>
      </c>
      <c r="DN227" t="str">
        <f t="shared" si="1094"/>
        <v/>
      </c>
      <c r="DO227" t="str">
        <f t="shared" si="1094"/>
        <v/>
      </c>
    </row>
    <row r="228" spans="22:119" x14ac:dyDescent="0.25">
      <c r="V228" s="71"/>
      <c r="AJ228" s="67" t="e">
        <f>SUM(AJ224:AJ227)</f>
        <v>#DIV/0!</v>
      </c>
      <c r="AK228" s="67" t="e">
        <f t="shared" ref="AK228" si="1095">SUM(AK224:AK227)</f>
        <v>#DIV/0!</v>
      </c>
      <c r="AL228" s="67" t="e">
        <f t="shared" ref="AL228" si="1096">SUM(AL224:AL227)</f>
        <v>#DIV/0!</v>
      </c>
      <c r="AM228" s="67" t="e">
        <f t="shared" ref="AM228" si="1097">SUM(AM224:AM227)</f>
        <v>#DIV/0!</v>
      </c>
      <c r="AN228" s="67" t="e">
        <f t="shared" ref="AN228" si="1098">SUM(AN224:AN227)</f>
        <v>#DIV/0!</v>
      </c>
      <c r="AO228" s="67" t="e">
        <f t="shared" ref="AO228" si="1099">SUM(AO224:AO227)</f>
        <v>#DIV/0!</v>
      </c>
      <c r="AP228" s="67" t="e">
        <f t="shared" ref="AP228" si="1100">SUM(AP224:AP227)</f>
        <v>#DIV/0!</v>
      </c>
      <c r="AQ228" s="67" t="e">
        <f t="shared" ref="AQ228" si="1101">SUM(AQ224:AQ227)</f>
        <v>#DIV/0!</v>
      </c>
      <c r="AR228" s="67" t="e">
        <f t="shared" ref="AR228" si="1102">SUM(AR224:AR227)</f>
        <v>#DIV/0!</v>
      </c>
      <c r="AS228" s="67" t="e">
        <f t="shared" ref="AS228" si="1103">SUM(AS224:AS227)</f>
        <v>#DIV/0!</v>
      </c>
      <c r="AT228" s="67" t="e">
        <f t="shared" si="1081"/>
        <v>#DIV/0!</v>
      </c>
      <c r="AU228" s="72"/>
      <c r="CK228">
        <f t="shared" ref="CK228:CK232" si="1104">ABS(CA67-$BV18)+1</f>
        <v>4</v>
      </c>
      <c r="CL228">
        <f t="shared" si="1084"/>
        <v>4</v>
      </c>
      <c r="CM228">
        <f t="shared" si="1084"/>
        <v>4</v>
      </c>
      <c r="CN228">
        <f t="shared" si="1084"/>
        <v>4</v>
      </c>
      <c r="CO228">
        <f t="shared" si="1084"/>
        <v>4</v>
      </c>
      <c r="CP228">
        <f t="shared" si="1084"/>
        <v>4</v>
      </c>
      <c r="CQ228">
        <f t="shared" si="1084"/>
        <v>4</v>
      </c>
      <c r="CR228">
        <f t="shared" si="1084"/>
        <v>4</v>
      </c>
      <c r="CS228">
        <f t="shared" si="1084"/>
        <v>4</v>
      </c>
      <c r="CT228">
        <f t="shared" si="1084"/>
        <v>4</v>
      </c>
      <c r="CU228">
        <f t="shared" ref="CU228:CU232" si="1105">AVERAGE(CK228:CT228)</f>
        <v>4</v>
      </c>
      <c r="CV228">
        <f t="shared" ref="CV228:CV232" si="1106">+CK228-$CU228</f>
        <v>0</v>
      </c>
      <c r="CW228">
        <f t="shared" si="1085"/>
        <v>0</v>
      </c>
      <c r="CX228">
        <f t="shared" si="1086"/>
        <v>0</v>
      </c>
      <c r="CY228">
        <f t="shared" si="1087"/>
        <v>0</v>
      </c>
      <c r="CZ228">
        <f t="shared" si="1088"/>
        <v>0</v>
      </c>
      <c r="DA228">
        <f t="shared" si="1089"/>
        <v>0</v>
      </c>
      <c r="DB228">
        <f t="shared" si="1090"/>
        <v>0</v>
      </c>
      <c r="DC228">
        <f t="shared" si="1091"/>
        <v>0</v>
      </c>
      <c r="DD228">
        <f t="shared" si="1092"/>
        <v>0</v>
      </c>
      <c r="DE228">
        <f t="shared" si="1093"/>
        <v>0</v>
      </c>
      <c r="DF228" t="str">
        <f t="shared" si="1094"/>
        <v/>
      </c>
      <c r="DG228" t="str">
        <f t="shared" si="1094"/>
        <v/>
      </c>
      <c r="DH228" t="str">
        <f t="shared" si="1094"/>
        <v/>
      </c>
      <c r="DI228" t="str">
        <f t="shared" si="1094"/>
        <v/>
      </c>
      <c r="DJ228" t="str">
        <f t="shared" si="1094"/>
        <v/>
      </c>
      <c r="DK228" t="str">
        <f t="shared" si="1094"/>
        <v/>
      </c>
      <c r="DL228" t="str">
        <f t="shared" si="1094"/>
        <v/>
      </c>
      <c r="DM228" t="str">
        <f t="shared" si="1094"/>
        <v/>
      </c>
      <c r="DN228" t="str">
        <f t="shared" si="1094"/>
        <v/>
      </c>
      <c r="DO228" t="str">
        <f t="shared" si="1094"/>
        <v/>
      </c>
    </row>
    <row r="229" spans="22:119" x14ac:dyDescent="0.25">
      <c r="V229" s="71"/>
      <c r="AI229" t="s">
        <v>80</v>
      </c>
      <c r="AJ229" s="83" t="e">
        <f>+AJ228/$AT228</f>
        <v>#DIV/0!</v>
      </c>
      <c r="AK229" s="83" t="e">
        <f t="shared" ref="AK229" si="1107">+AK228/$AT228</f>
        <v>#DIV/0!</v>
      </c>
      <c r="AL229" s="83" t="e">
        <f t="shared" ref="AL229" si="1108">+AL228/$AT228</f>
        <v>#DIV/0!</v>
      </c>
      <c r="AM229" s="83" t="e">
        <f t="shared" ref="AM229" si="1109">+AM228/$AT228</f>
        <v>#DIV/0!</v>
      </c>
      <c r="AN229" s="83" t="e">
        <f t="shared" ref="AN229" si="1110">+AN228/$AT228</f>
        <v>#DIV/0!</v>
      </c>
      <c r="AO229" s="83" t="e">
        <f t="shared" ref="AO229" si="1111">+AO228/$AT228</f>
        <v>#DIV/0!</v>
      </c>
      <c r="AP229" s="83" t="e">
        <f t="shared" ref="AP229" si="1112">+AP228/$AT228</f>
        <v>#DIV/0!</v>
      </c>
      <c r="AQ229" s="83" t="e">
        <f t="shared" ref="AQ229" si="1113">+AQ228/$AT228</f>
        <v>#DIV/0!</v>
      </c>
      <c r="AR229" s="83" t="e">
        <f t="shared" ref="AR229" si="1114">+AR228/$AT228</f>
        <v>#DIV/0!</v>
      </c>
      <c r="AS229" s="83" t="e">
        <f t="shared" ref="AS229" si="1115">+AS228/$AT228</f>
        <v>#DIV/0!</v>
      </c>
      <c r="AT229" s="83" t="e">
        <f>+AT228/$AT228</f>
        <v>#DIV/0!</v>
      </c>
      <c r="AU229" s="72"/>
      <c r="CK229">
        <f t="shared" si="1104"/>
        <v>4</v>
      </c>
      <c r="CL229">
        <f t="shared" si="1084"/>
        <v>4</v>
      </c>
      <c r="CM229">
        <f t="shared" si="1084"/>
        <v>4</v>
      </c>
      <c r="CN229">
        <f t="shared" si="1084"/>
        <v>4</v>
      </c>
      <c r="CO229">
        <f t="shared" si="1084"/>
        <v>4</v>
      </c>
      <c r="CP229">
        <f t="shared" si="1084"/>
        <v>4</v>
      </c>
      <c r="CQ229">
        <f t="shared" si="1084"/>
        <v>4</v>
      </c>
      <c r="CR229">
        <f t="shared" si="1084"/>
        <v>4</v>
      </c>
      <c r="CS229">
        <f t="shared" si="1084"/>
        <v>4</v>
      </c>
      <c r="CT229">
        <f t="shared" si="1084"/>
        <v>4</v>
      </c>
      <c r="CU229">
        <f t="shared" si="1105"/>
        <v>4</v>
      </c>
      <c r="CV229">
        <f t="shared" si="1106"/>
        <v>0</v>
      </c>
      <c r="CW229">
        <f t="shared" si="1085"/>
        <v>0</v>
      </c>
      <c r="CX229">
        <f t="shared" si="1086"/>
        <v>0</v>
      </c>
      <c r="CY229">
        <f t="shared" si="1087"/>
        <v>0</v>
      </c>
      <c r="CZ229">
        <f t="shared" si="1088"/>
        <v>0</v>
      </c>
      <c r="DA229">
        <f t="shared" si="1089"/>
        <v>0</v>
      </c>
      <c r="DB229">
        <f t="shared" si="1090"/>
        <v>0</v>
      </c>
      <c r="DC229">
        <f t="shared" si="1091"/>
        <v>0</v>
      </c>
      <c r="DD229">
        <f t="shared" si="1092"/>
        <v>0</v>
      </c>
      <c r="DE229">
        <f t="shared" si="1093"/>
        <v>0</v>
      </c>
      <c r="DF229" t="str">
        <f t="shared" si="1094"/>
        <v/>
      </c>
      <c r="DG229" t="str">
        <f t="shared" si="1094"/>
        <v/>
      </c>
      <c r="DH229" t="str">
        <f t="shared" si="1094"/>
        <v/>
      </c>
      <c r="DI229" t="str">
        <f t="shared" si="1094"/>
        <v/>
      </c>
      <c r="DJ229" t="str">
        <f t="shared" si="1094"/>
        <v/>
      </c>
      <c r="DK229" t="str">
        <f t="shared" si="1094"/>
        <v/>
      </c>
      <c r="DL229" t="str">
        <f t="shared" si="1094"/>
        <v/>
      </c>
      <c r="DM229" t="str">
        <f t="shared" si="1094"/>
        <v/>
      </c>
      <c r="DN229" t="str">
        <f t="shared" si="1094"/>
        <v/>
      </c>
      <c r="DO229" t="str">
        <f t="shared" si="1094"/>
        <v/>
      </c>
    </row>
    <row r="230" spans="22:119" x14ac:dyDescent="0.25">
      <c r="V230" s="71"/>
      <c r="AI230" t="s">
        <v>64</v>
      </c>
      <c r="AJ230" s="9">
        <f>+E56+$AH$38</f>
        <v>20</v>
      </c>
      <c r="AK230" s="9">
        <f t="shared" ref="AK230:AS230" si="1116">+F56+$AH$38</f>
        <v>20</v>
      </c>
      <c r="AL230" s="9">
        <f t="shared" si="1116"/>
        <v>20</v>
      </c>
      <c r="AM230" s="9">
        <f t="shared" si="1116"/>
        <v>20</v>
      </c>
      <c r="AN230" s="9">
        <f t="shared" si="1116"/>
        <v>20</v>
      </c>
      <c r="AO230" s="9">
        <f t="shared" si="1116"/>
        <v>20</v>
      </c>
      <c r="AP230" s="9">
        <f t="shared" si="1116"/>
        <v>20</v>
      </c>
      <c r="AQ230" s="9">
        <f t="shared" si="1116"/>
        <v>20</v>
      </c>
      <c r="AR230" s="9">
        <f t="shared" si="1116"/>
        <v>20</v>
      </c>
      <c r="AS230" s="9">
        <f t="shared" si="1116"/>
        <v>20</v>
      </c>
      <c r="AU230" s="72"/>
      <c r="CK230">
        <f t="shared" si="1104"/>
        <v>9</v>
      </c>
      <c r="CL230">
        <f t="shared" si="1084"/>
        <v>9</v>
      </c>
      <c r="CM230">
        <f t="shared" si="1084"/>
        <v>9</v>
      </c>
      <c r="CN230">
        <f t="shared" si="1084"/>
        <v>9</v>
      </c>
      <c r="CO230">
        <f t="shared" si="1084"/>
        <v>9</v>
      </c>
      <c r="CP230">
        <f t="shared" si="1084"/>
        <v>9</v>
      </c>
      <c r="CQ230">
        <f t="shared" si="1084"/>
        <v>9</v>
      </c>
      <c r="CR230">
        <f t="shared" si="1084"/>
        <v>9</v>
      </c>
      <c r="CS230">
        <f t="shared" si="1084"/>
        <v>9</v>
      </c>
      <c r="CT230">
        <f t="shared" si="1084"/>
        <v>9</v>
      </c>
      <c r="CU230">
        <f t="shared" si="1105"/>
        <v>9</v>
      </c>
      <c r="CV230">
        <f t="shared" si="1106"/>
        <v>0</v>
      </c>
      <c r="CW230">
        <f t="shared" si="1085"/>
        <v>0</v>
      </c>
      <c r="CX230">
        <f t="shared" si="1086"/>
        <v>0</v>
      </c>
      <c r="CY230">
        <f t="shared" si="1087"/>
        <v>0</v>
      </c>
      <c r="CZ230">
        <f t="shared" si="1088"/>
        <v>0</v>
      </c>
      <c r="DA230">
        <f t="shared" si="1089"/>
        <v>0</v>
      </c>
      <c r="DB230">
        <f t="shared" si="1090"/>
        <v>0</v>
      </c>
      <c r="DC230">
        <f t="shared" si="1091"/>
        <v>0</v>
      </c>
      <c r="DD230">
        <f t="shared" si="1092"/>
        <v>0</v>
      </c>
      <c r="DE230">
        <f t="shared" si="1093"/>
        <v>0</v>
      </c>
      <c r="DF230" t="str">
        <f t="shared" si="1094"/>
        <v/>
      </c>
      <c r="DG230" t="str">
        <f t="shared" si="1094"/>
        <v/>
      </c>
      <c r="DH230" t="str">
        <f t="shared" si="1094"/>
        <v/>
      </c>
      <c r="DI230" t="str">
        <f t="shared" si="1094"/>
        <v/>
      </c>
      <c r="DJ230" t="str">
        <f t="shared" si="1094"/>
        <v/>
      </c>
      <c r="DK230" t="str">
        <f t="shared" si="1094"/>
        <v/>
      </c>
      <c r="DL230" t="str">
        <f t="shared" si="1094"/>
        <v/>
      </c>
      <c r="DM230" t="str">
        <f t="shared" si="1094"/>
        <v/>
      </c>
      <c r="DN230" t="str">
        <f t="shared" si="1094"/>
        <v/>
      </c>
      <c r="DO230" t="str">
        <f t="shared" si="1094"/>
        <v/>
      </c>
    </row>
    <row r="231" spans="22:119" x14ac:dyDescent="0.25">
      <c r="V231" s="71"/>
      <c r="AU231" s="72"/>
      <c r="CK231">
        <f t="shared" si="1104"/>
        <v>4</v>
      </c>
      <c r="CL231">
        <f t="shared" si="1084"/>
        <v>4</v>
      </c>
      <c r="CM231">
        <f t="shared" si="1084"/>
        <v>4</v>
      </c>
      <c r="CN231">
        <f t="shared" si="1084"/>
        <v>4</v>
      </c>
      <c r="CO231">
        <f t="shared" si="1084"/>
        <v>4</v>
      </c>
      <c r="CP231">
        <f t="shared" si="1084"/>
        <v>4</v>
      </c>
      <c r="CQ231">
        <f t="shared" si="1084"/>
        <v>4</v>
      </c>
      <c r="CR231">
        <f t="shared" si="1084"/>
        <v>4</v>
      </c>
      <c r="CS231">
        <f t="shared" si="1084"/>
        <v>4</v>
      </c>
      <c r="CT231">
        <f t="shared" si="1084"/>
        <v>4</v>
      </c>
      <c r="CU231">
        <f t="shared" si="1105"/>
        <v>4</v>
      </c>
      <c r="CV231">
        <f t="shared" si="1106"/>
        <v>0</v>
      </c>
      <c r="CW231">
        <f t="shared" si="1085"/>
        <v>0</v>
      </c>
      <c r="CX231">
        <f t="shared" si="1086"/>
        <v>0</v>
      </c>
      <c r="CY231">
        <f t="shared" si="1087"/>
        <v>0</v>
      </c>
      <c r="CZ231">
        <f t="shared" si="1088"/>
        <v>0</v>
      </c>
      <c r="DA231">
        <f t="shared" si="1089"/>
        <v>0</v>
      </c>
      <c r="DB231">
        <f t="shared" si="1090"/>
        <v>0</v>
      </c>
      <c r="DC231">
        <f t="shared" si="1091"/>
        <v>0</v>
      </c>
      <c r="DD231">
        <f t="shared" si="1092"/>
        <v>0</v>
      </c>
      <c r="DE231">
        <f t="shared" si="1093"/>
        <v>0</v>
      </c>
      <c r="DF231" t="str">
        <f t="shared" si="1094"/>
        <v/>
      </c>
      <c r="DG231" t="str">
        <f t="shared" si="1094"/>
        <v/>
      </c>
      <c r="DH231" t="str">
        <f t="shared" si="1094"/>
        <v/>
      </c>
      <c r="DI231" t="str">
        <f t="shared" si="1094"/>
        <v/>
      </c>
      <c r="DJ231" t="str">
        <f t="shared" si="1094"/>
        <v/>
      </c>
      <c r="DK231" t="str">
        <f t="shared" si="1094"/>
        <v/>
      </c>
      <c r="DL231" t="str">
        <f t="shared" si="1094"/>
        <v/>
      </c>
      <c r="DM231" t="str">
        <f t="shared" si="1094"/>
        <v/>
      </c>
      <c r="DN231" t="str">
        <f t="shared" si="1094"/>
        <v/>
      </c>
      <c r="DO231" t="str">
        <f t="shared" si="1094"/>
        <v/>
      </c>
    </row>
    <row r="232" spans="22:119" x14ac:dyDescent="0.25">
      <c r="V232" s="71"/>
      <c r="AI232" t="s">
        <v>66</v>
      </c>
      <c r="AJ232" s="75" t="e">
        <f>+AJ228*AJ230</f>
        <v>#DIV/0!</v>
      </c>
      <c r="AK232" s="75" t="e">
        <f t="shared" ref="AK232:AS232" si="1117">+AK228*AK230</f>
        <v>#DIV/0!</v>
      </c>
      <c r="AL232" s="75" t="e">
        <f t="shared" si="1117"/>
        <v>#DIV/0!</v>
      </c>
      <c r="AM232" s="75" t="e">
        <f t="shared" si="1117"/>
        <v>#DIV/0!</v>
      </c>
      <c r="AN232" s="75" t="e">
        <f t="shared" si="1117"/>
        <v>#DIV/0!</v>
      </c>
      <c r="AO232" s="75" t="e">
        <f t="shared" si="1117"/>
        <v>#DIV/0!</v>
      </c>
      <c r="AP232" s="75" t="e">
        <f t="shared" si="1117"/>
        <v>#DIV/0!</v>
      </c>
      <c r="AQ232" s="75" t="e">
        <f t="shared" si="1117"/>
        <v>#DIV/0!</v>
      </c>
      <c r="AR232" s="75" t="e">
        <f t="shared" si="1117"/>
        <v>#DIV/0!</v>
      </c>
      <c r="AS232" s="75" t="e">
        <f t="shared" si="1117"/>
        <v>#DIV/0!</v>
      </c>
      <c r="AU232" s="72"/>
      <c r="CK232">
        <f t="shared" si="1104"/>
        <v>7</v>
      </c>
      <c r="CL232">
        <f t="shared" si="1084"/>
        <v>7</v>
      </c>
      <c r="CM232">
        <f t="shared" si="1084"/>
        <v>7</v>
      </c>
      <c r="CN232">
        <f t="shared" si="1084"/>
        <v>7</v>
      </c>
      <c r="CO232">
        <f t="shared" si="1084"/>
        <v>7</v>
      </c>
      <c r="CP232">
        <f t="shared" si="1084"/>
        <v>7</v>
      </c>
      <c r="CQ232">
        <f t="shared" si="1084"/>
        <v>7</v>
      </c>
      <c r="CR232">
        <f t="shared" si="1084"/>
        <v>7</v>
      </c>
      <c r="CS232">
        <f t="shared" si="1084"/>
        <v>7</v>
      </c>
      <c r="CT232">
        <f t="shared" si="1084"/>
        <v>7</v>
      </c>
      <c r="CU232">
        <f t="shared" si="1105"/>
        <v>7</v>
      </c>
      <c r="CV232">
        <f t="shared" si="1106"/>
        <v>0</v>
      </c>
      <c r="CW232">
        <f t="shared" si="1085"/>
        <v>0</v>
      </c>
      <c r="CX232">
        <f t="shared" si="1086"/>
        <v>0</v>
      </c>
      <c r="CY232">
        <f t="shared" si="1087"/>
        <v>0</v>
      </c>
      <c r="CZ232">
        <f t="shared" si="1088"/>
        <v>0</v>
      </c>
      <c r="DA232">
        <f t="shared" si="1089"/>
        <v>0</v>
      </c>
      <c r="DB232">
        <f t="shared" si="1090"/>
        <v>0</v>
      </c>
      <c r="DC232">
        <f t="shared" si="1091"/>
        <v>0</v>
      </c>
      <c r="DD232">
        <f t="shared" si="1092"/>
        <v>0</v>
      </c>
      <c r="DE232">
        <f t="shared" si="1093"/>
        <v>0</v>
      </c>
      <c r="DF232" t="str">
        <f t="shared" si="1094"/>
        <v/>
      </c>
      <c r="DG232" t="str">
        <f t="shared" si="1094"/>
        <v/>
      </c>
      <c r="DH232" t="str">
        <f t="shared" si="1094"/>
        <v/>
      </c>
      <c r="DI232" t="str">
        <f t="shared" si="1094"/>
        <v/>
      </c>
      <c r="DJ232" t="str">
        <f t="shared" si="1094"/>
        <v/>
      </c>
      <c r="DK232" t="str">
        <f t="shared" si="1094"/>
        <v/>
      </c>
      <c r="DL232" t="str">
        <f t="shared" si="1094"/>
        <v/>
      </c>
      <c r="DM232" t="str">
        <f t="shared" si="1094"/>
        <v/>
      </c>
      <c r="DN232" t="str">
        <f t="shared" si="1094"/>
        <v/>
      </c>
      <c r="DO232" t="str">
        <f t="shared" si="1094"/>
        <v/>
      </c>
    </row>
    <row r="233" spans="22:119" x14ac:dyDescent="0.25">
      <c r="V233" s="71"/>
      <c r="AU233" s="72"/>
    </row>
    <row r="234" spans="22:119" x14ac:dyDescent="0.25">
      <c r="V234" s="71"/>
      <c r="AI234" t="s">
        <v>67</v>
      </c>
      <c r="AJ234" s="4">
        <f>SUM(E51:E55)*$AH42</f>
        <v>0</v>
      </c>
      <c r="AK234" s="4">
        <f t="shared" ref="AK234:AS234" si="1118">SUM(F51:F55)*$AH42</f>
        <v>0</v>
      </c>
      <c r="AL234" s="4">
        <f t="shared" si="1118"/>
        <v>0</v>
      </c>
      <c r="AM234" s="4">
        <f t="shared" si="1118"/>
        <v>0</v>
      </c>
      <c r="AN234" s="4">
        <f t="shared" si="1118"/>
        <v>0</v>
      </c>
      <c r="AO234" s="4">
        <f t="shared" si="1118"/>
        <v>0</v>
      </c>
      <c r="AP234" s="4">
        <f t="shared" si="1118"/>
        <v>0</v>
      </c>
      <c r="AQ234" s="4">
        <f t="shared" si="1118"/>
        <v>0</v>
      </c>
      <c r="AR234" s="4">
        <f t="shared" si="1118"/>
        <v>0</v>
      </c>
      <c r="AS234" s="4">
        <f t="shared" si="1118"/>
        <v>0</v>
      </c>
      <c r="AU234" s="72"/>
      <c r="CK234">
        <f>ABS(CA66-$BW17)+1</f>
        <v>9</v>
      </c>
      <c r="CL234">
        <f t="shared" ref="CL234:CT239" si="1119">ABS(CB66-$BW17)+1</f>
        <v>9</v>
      </c>
      <c r="CM234">
        <f t="shared" si="1119"/>
        <v>9</v>
      </c>
      <c r="CN234">
        <f t="shared" si="1119"/>
        <v>9</v>
      </c>
      <c r="CO234">
        <f t="shared" si="1119"/>
        <v>9</v>
      </c>
      <c r="CP234">
        <f t="shared" si="1119"/>
        <v>9</v>
      </c>
      <c r="CQ234">
        <f t="shared" si="1119"/>
        <v>9</v>
      </c>
      <c r="CR234">
        <f t="shared" si="1119"/>
        <v>9</v>
      </c>
      <c r="CS234">
        <f t="shared" si="1119"/>
        <v>9</v>
      </c>
      <c r="CT234">
        <f t="shared" si="1119"/>
        <v>9</v>
      </c>
      <c r="CU234">
        <f>AVERAGE(CK234:CT234)</f>
        <v>9</v>
      </c>
      <c r="CV234">
        <f>+CK234-$CU234</f>
        <v>0</v>
      </c>
      <c r="CW234">
        <f t="shared" ref="CW234:CW239" si="1120">+CL234-$CU234</f>
        <v>0</v>
      </c>
      <c r="CX234">
        <f t="shared" ref="CX234:CX239" si="1121">+CM234-$CU234</f>
        <v>0</v>
      </c>
      <c r="CY234">
        <f t="shared" ref="CY234:CY239" si="1122">+CN234-$CU234</f>
        <v>0</v>
      </c>
      <c r="CZ234">
        <f t="shared" ref="CZ234:CZ239" si="1123">+CO234-$CU234</f>
        <v>0</v>
      </c>
      <c r="DA234">
        <f t="shared" ref="DA234:DA239" si="1124">+CP234-$CU234</f>
        <v>0</v>
      </c>
      <c r="DB234">
        <f t="shared" ref="DB234:DB239" si="1125">+CQ234-$CU234</f>
        <v>0</v>
      </c>
      <c r="DC234">
        <f t="shared" ref="DC234:DC239" si="1126">+CR234-$CU234</f>
        <v>0</v>
      </c>
      <c r="DD234">
        <f t="shared" ref="DD234:DD239" si="1127">+CS234-$CU234</f>
        <v>0</v>
      </c>
      <c r="DE234">
        <f t="shared" ref="DE234:DE239" si="1128">+CT234-$CU234</f>
        <v>0</v>
      </c>
      <c r="DF234" t="str">
        <f t="shared" ref="DF234:DO239" si="1129">IF(DF$15=1,LOOKUP(CK234,swotrev),"")</f>
        <v/>
      </c>
      <c r="DG234" t="str">
        <f t="shared" si="1129"/>
        <v/>
      </c>
      <c r="DH234" t="str">
        <f t="shared" si="1129"/>
        <v/>
      </c>
      <c r="DI234" t="str">
        <f t="shared" si="1129"/>
        <v/>
      </c>
      <c r="DJ234" t="str">
        <f t="shared" si="1129"/>
        <v/>
      </c>
      <c r="DK234" t="str">
        <f t="shared" si="1129"/>
        <v/>
      </c>
      <c r="DL234" t="str">
        <f t="shared" si="1129"/>
        <v/>
      </c>
      <c r="DM234" t="str">
        <f t="shared" si="1129"/>
        <v/>
      </c>
      <c r="DN234" t="str">
        <f t="shared" si="1129"/>
        <v/>
      </c>
      <c r="DO234" t="str">
        <f t="shared" si="1129"/>
        <v/>
      </c>
    </row>
    <row r="235" spans="22:119" x14ac:dyDescent="0.25">
      <c r="V235" s="71"/>
      <c r="AJ235" s="76">
        <f>+AJ234/5</f>
        <v>0</v>
      </c>
      <c r="AK235" s="76">
        <f t="shared" ref="AK235" si="1130">+AK234/5</f>
        <v>0</v>
      </c>
      <c r="AL235" s="76">
        <f t="shared" ref="AL235" si="1131">+AL234/5</f>
        <v>0</v>
      </c>
      <c r="AM235" s="76">
        <f t="shared" ref="AM235" si="1132">+AM234/5</f>
        <v>0</v>
      </c>
      <c r="AN235" s="76">
        <f t="shared" ref="AN235" si="1133">+AN234/5</f>
        <v>0</v>
      </c>
      <c r="AO235" s="76">
        <f t="shared" ref="AO235" si="1134">+AO234/5</f>
        <v>0</v>
      </c>
      <c r="AP235" s="76">
        <f t="shared" ref="AP235" si="1135">+AP234/5</f>
        <v>0</v>
      </c>
      <c r="AQ235" s="76">
        <f t="shared" ref="AQ235" si="1136">+AQ234/5</f>
        <v>0</v>
      </c>
      <c r="AR235" s="76">
        <f t="shared" ref="AR235" si="1137">+AR234/5</f>
        <v>0</v>
      </c>
      <c r="AS235" s="76">
        <f t="shared" ref="AS235" si="1138">+AS234/5</f>
        <v>0</v>
      </c>
      <c r="AU235" s="72"/>
      <c r="CK235">
        <f t="shared" ref="CK235:CK239" si="1139">ABS(CA67-$BW18)+1</f>
        <v>6</v>
      </c>
      <c r="CL235">
        <f t="shared" si="1119"/>
        <v>6</v>
      </c>
      <c r="CM235">
        <f t="shared" si="1119"/>
        <v>6</v>
      </c>
      <c r="CN235">
        <f t="shared" si="1119"/>
        <v>6</v>
      </c>
      <c r="CO235">
        <f t="shared" si="1119"/>
        <v>6</v>
      </c>
      <c r="CP235">
        <f t="shared" si="1119"/>
        <v>6</v>
      </c>
      <c r="CQ235">
        <f t="shared" si="1119"/>
        <v>6</v>
      </c>
      <c r="CR235">
        <f t="shared" si="1119"/>
        <v>6</v>
      </c>
      <c r="CS235">
        <f t="shared" si="1119"/>
        <v>6</v>
      </c>
      <c r="CT235">
        <f t="shared" si="1119"/>
        <v>6</v>
      </c>
      <c r="CU235">
        <f t="shared" ref="CU235:CU239" si="1140">AVERAGE(CK235:CT235)</f>
        <v>6</v>
      </c>
      <c r="CV235">
        <f t="shared" ref="CV235:CV239" si="1141">+CK235-$CU235</f>
        <v>0</v>
      </c>
      <c r="CW235">
        <f t="shared" si="1120"/>
        <v>0</v>
      </c>
      <c r="CX235">
        <f t="shared" si="1121"/>
        <v>0</v>
      </c>
      <c r="CY235">
        <f t="shared" si="1122"/>
        <v>0</v>
      </c>
      <c r="CZ235">
        <f t="shared" si="1123"/>
        <v>0</v>
      </c>
      <c r="DA235">
        <f t="shared" si="1124"/>
        <v>0</v>
      </c>
      <c r="DB235">
        <f t="shared" si="1125"/>
        <v>0</v>
      </c>
      <c r="DC235">
        <f t="shared" si="1126"/>
        <v>0</v>
      </c>
      <c r="DD235">
        <f t="shared" si="1127"/>
        <v>0</v>
      </c>
      <c r="DE235">
        <f t="shared" si="1128"/>
        <v>0</v>
      </c>
      <c r="DF235" t="str">
        <f t="shared" si="1129"/>
        <v/>
      </c>
      <c r="DG235" t="str">
        <f t="shared" si="1129"/>
        <v/>
      </c>
      <c r="DH235" t="str">
        <f t="shared" si="1129"/>
        <v/>
      </c>
      <c r="DI235" t="str">
        <f t="shared" si="1129"/>
        <v/>
      </c>
      <c r="DJ235" t="str">
        <f t="shared" si="1129"/>
        <v/>
      </c>
      <c r="DK235" t="str">
        <f t="shared" si="1129"/>
        <v/>
      </c>
      <c r="DL235" t="str">
        <f t="shared" si="1129"/>
        <v/>
      </c>
      <c r="DM235" t="str">
        <f t="shared" si="1129"/>
        <v/>
      </c>
      <c r="DN235" t="str">
        <f t="shared" si="1129"/>
        <v/>
      </c>
      <c r="DO235" t="str">
        <f t="shared" si="1129"/>
        <v/>
      </c>
    </row>
    <row r="236" spans="22:119" x14ac:dyDescent="0.25">
      <c r="V236" s="71"/>
      <c r="AI236" t="s">
        <v>68</v>
      </c>
      <c r="AJ236" s="76">
        <f>+AJ230-AJ235</f>
        <v>20</v>
      </c>
      <c r="AK236" s="76">
        <f t="shared" ref="AK236" si="1142">+AK230-AK235</f>
        <v>20</v>
      </c>
      <c r="AL236" s="76">
        <f t="shared" ref="AL236" si="1143">+AL230-AL235</f>
        <v>20</v>
      </c>
      <c r="AM236" s="76">
        <f t="shared" ref="AM236" si="1144">+AM230-AM235</f>
        <v>20</v>
      </c>
      <c r="AN236" s="76">
        <f t="shared" ref="AN236" si="1145">+AN230-AN235</f>
        <v>20</v>
      </c>
      <c r="AO236" s="76">
        <f t="shared" ref="AO236" si="1146">+AO230-AO235</f>
        <v>20</v>
      </c>
      <c r="AP236" s="76">
        <f t="shared" ref="AP236" si="1147">+AP230-AP235</f>
        <v>20</v>
      </c>
      <c r="AQ236" s="76">
        <f t="shared" ref="AQ236" si="1148">+AQ230-AQ235</f>
        <v>20</v>
      </c>
      <c r="AR236" s="76">
        <f t="shared" ref="AR236" si="1149">+AR230-AR235</f>
        <v>20</v>
      </c>
      <c r="AS236" s="76">
        <f t="shared" ref="AS236" si="1150">+AS230-AS235</f>
        <v>20</v>
      </c>
      <c r="AU236" s="72"/>
      <c r="CK236">
        <f t="shared" si="1139"/>
        <v>7</v>
      </c>
      <c r="CL236">
        <f t="shared" si="1119"/>
        <v>7</v>
      </c>
      <c r="CM236">
        <f t="shared" si="1119"/>
        <v>7</v>
      </c>
      <c r="CN236">
        <f t="shared" si="1119"/>
        <v>7</v>
      </c>
      <c r="CO236">
        <f t="shared" si="1119"/>
        <v>7</v>
      </c>
      <c r="CP236">
        <f t="shared" si="1119"/>
        <v>7</v>
      </c>
      <c r="CQ236">
        <f t="shared" si="1119"/>
        <v>7</v>
      </c>
      <c r="CR236">
        <f t="shared" si="1119"/>
        <v>7</v>
      </c>
      <c r="CS236">
        <f t="shared" si="1119"/>
        <v>7</v>
      </c>
      <c r="CT236">
        <f t="shared" si="1119"/>
        <v>7</v>
      </c>
      <c r="CU236">
        <f t="shared" si="1140"/>
        <v>7</v>
      </c>
      <c r="CV236">
        <f t="shared" si="1141"/>
        <v>0</v>
      </c>
      <c r="CW236">
        <f t="shared" si="1120"/>
        <v>0</v>
      </c>
      <c r="CX236">
        <f t="shared" si="1121"/>
        <v>0</v>
      </c>
      <c r="CY236">
        <f t="shared" si="1122"/>
        <v>0</v>
      </c>
      <c r="CZ236">
        <f t="shared" si="1123"/>
        <v>0</v>
      </c>
      <c r="DA236">
        <f t="shared" si="1124"/>
        <v>0</v>
      </c>
      <c r="DB236">
        <f t="shared" si="1125"/>
        <v>0</v>
      </c>
      <c r="DC236">
        <f t="shared" si="1126"/>
        <v>0</v>
      </c>
      <c r="DD236">
        <f t="shared" si="1127"/>
        <v>0</v>
      </c>
      <c r="DE236">
        <f t="shared" si="1128"/>
        <v>0</v>
      </c>
      <c r="DF236" t="str">
        <f t="shared" si="1129"/>
        <v/>
      </c>
      <c r="DG236" t="str">
        <f t="shared" si="1129"/>
        <v/>
      </c>
      <c r="DH236" t="str">
        <f t="shared" si="1129"/>
        <v/>
      </c>
      <c r="DI236" t="str">
        <f t="shared" si="1129"/>
        <v/>
      </c>
      <c r="DJ236" t="str">
        <f t="shared" si="1129"/>
        <v/>
      </c>
      <c r="DK236" t="str">
        <f t="shared" si="1129"/>
        <v/>
      </c>
      <c r="DL236" t="str">
        <f t="shared" si="1129"/>
        <v/>
      </c>
      <c r="DM236" t="str">
        <f t="shared" si="1129"/>
        <v/>
      </c>
      <c r="DN236" t="str">
        <f t="shared" si="1129"/>
        <v/>
      </c>
      <c r="DO236" t="str">
        <f t="shared" si="1129"/>
        <v/>
      </c>
    </row>
    <row r="237" spans="22:119" x14ac:dyDescent="0.25">
      <c r="V237" s="71"/>
      <c r="AU237" s="72"/>
      <c r="CK237">
        <f t="shared" si="1139"/>
        <v>5</v>
      </c>
      <c r="CL237">
        <f t="shared" si="1119"/>
        <v>5</v>
      </c>
      <c r="CM237">
        <f t="shared" si="1119"/>
        <v>5</v>
      </c>
      <c r="CN237">
        <f t="shared" si="1119"/>
        <v>5</v>
      </c>
      <c r="CO237">
        <f t="shared" si="1119"/>
        <v>5</v>
      </c>
      <c r="CP237">
        <f t="shared" si="1119"/>
        <v>5</v>
      </c>
      <c r="CQ237">
        <f t="shared" si="1119"/>
        <v>5</v>
      </c>
      <c r="CR237">
        <f t="shared" si="1119"/>
        <v>5</v>
      </c>
      <c r="CS237">
        <f t="shared" si="1119"/>
        <v>5</v>
      </c>
      <c r="CT237">
        <f t="shared" si="1119"/>
        <v>5</v>
      </c>
      <c r="CU237">
        <f t="shared" si="1140"/>
        <v>5</v>
      </c>
      <c r="CV237">
        <f t="shared" si="1141"/>
        <v>0</v>
      </c>
      <c r="CW237">
        <f t="shared" si="1120"/>
        <v>0</v>
      </c>
      <c r="CX237">
        <f t="shared" si="1121"/>
        <v>0</v>
      </c>
      <c r="CY237">
        <f t="shared" si="1122"/>
        <v>0</v>
      </c>
      <c r="CZ237">
        <f t="shared" si="1123"/>
        <v>0</v>
      </c>
      <c r="DA237">
        <f t="shared" si="1124"/>
        <v>0</v>
      </c>
      <c r="DB237">
        <f t="shared" si="1125"/>
        <v>0</v>
      </c>
      <c r="DC237">
        <f t="shared" si="1126"/>
        <v>0</v>
      </c>
      <c r="DD237">
        <f t="shared" si="1127"/>
        <v>0</v>
      </c>
      <c r="DE237">
        <f t="shared" si="1128"/>
        <v>0</v>
      </c>
      <c r="DF237" t="str">
        <f t="shared" si="1129"/>
        <v/>
      </c>
      <c r="DG237" t="str">
        <f t="shared" si="1129"/>
        <v/>
      </c>
      <c r="DH237" t="str">
        <f t="shared" si="1129"/>
        <v/>
      </c>
      <c r="DI237" t="str">
        <f t="shared" si="1129"/>
        <v/>
      </c>
      <c r="DJ237" t="str">
        <f t="shared" si="1129"/>
        <v/>
      </c>
      <c r="DK237" t="str">
        <f t="shared" si="1129"/>
        <v/>
      </c>
      <c r="DL237" t="str">
        <f t="shared" si="1129"/>
        <v/>
      </c>
      <c r="DM237" t="str">
        <f t="shared" si="1129"/>
        <v/>
      </c>
      <c r="DN237" t="str">
        <f t="shared" si="1129"/>
        <v/>
      </c>
      <c r="DO237" t="str">
        <f t="shared" si="1129"/>
        <v/>
      </c>
    </row>
    <row r="238" spans="22:119" x14ac:dyDescent="0.25">
      <c r="V238" s="71"/>
      <c r="AI238" t="s">
        <v>69</v>
      </c>
      <c r="AJ238" s="67" t="e">
        <f>+AJ236*AJ228</f>
        <v>#DIV/0!</v>
      </c>
      <c r="AK238" s="67" t="e">
        <f t="shared" ref="AK238:AS238" si="1151">+AK236*AK228</f>
        <v>#DIV/0!</v>
      </c>
      <c r="AL238" s="67" t="e">
        <f t="shared" si="1151"/>
        <v>#DIV/0!</v>
      </c>
      <c r="AM238" s="67" t="e">
        <f t="shared" si="1151"/>
        <v>#DIV/0!</v>
      </c>
      <c r="AN238" s="67" t="e">
        <f t="shared" si="1151"/>
        <v>#DIV/0!</v>
      </c>
      <c r="AO238" s="67" t="e">
        <f t="shared" si="1151"/>
        <v>#DIV/0!</v>
      </c>
      <c r="AP238" s="67" t="e">
        <f t="shared" si="1151"/>
        <v>#DIV/0!</v>
      </c>
      <c r="AQ238" s="67" t="e">
        <f t="shared" si="1151"/>
        <v>#DIV/0!</v>
      </c>
      <c r="AR238" s="67" t="e">
        <f t="shared" si="1151"/>
        <v>#DIV/0!</v>
      </c>
      <c r="AS238" s="67" t="e">
        <f t="shared" si="1151"/>
        <v>#DIV/0!</v>
      </c>
      <c r="AU238" s="72"/>
      <c r="CK238">
        <f t="shared" si="1139"/>
        <v>8</v>
      </c>
      <c r="CL238">
        <f t="shared" si="1119"/>
        <v>8</v>
      </c>
      <c r="CM238">
        <f t="shared" si="1119"/>
        <v>8</v>
      </c>
      <c r="CN238">
        <f t="shared" si="1119"/>
        <v>8</v>
      </c>
      <c r="CO238">
        <f t="shared" si="1119"/>
        <v>8</v>
      </c>
      <c r="CP238">
        <f t="shared" si="1119"/>
        <v>8</v>
      </c>
      <c r="CQ238">
        <f t="shared" si="1119"/>
        <v>8</v>
      </c>
      <c r="CR238">
        <f t="shared" si="1119"/>
        <v>8</v>
      </c>
      <c r="CS238">
        <f t="shared" si="1119"/>
        <v>8</v>
      </c>
      <c r="CT238">
        <f t="shared" si="1119"/>
        <v>8</v>
      </c>
      <c r="CU238">
        <f t="shared" si="1140"/>
        <v>8</v>
      </c>
      <c r="CV238">
        <f t="shared" si="1141"/>
        <v>0</v>
      </c>
      <c r="CW238">
        <f t="shared" si="1120"/>
        <v>0</v>
      </c>
      <c r="CX238">
        <f t="shared" si="1121"/>
        <v>0</v>
      </c>
      <c r="CY238">
        <f t="shared" si="1122"/>
        <v>0</v>
      </c>
      <c r="CZ238">
        <f t="shared" si="1123"/>
        <v>0</v>
      </c>
      <c r="DA238">
        <f t="shared" si="1124"/>
        <v>0</v>
      </c>
      <c r="DB238">
        <f t="shared" si="1125"/>
        <v>0</v>
      </c>
      <c r="DC238">
        <f t="shared" si="1126"/>
        <v>0</v>
      </c>
      <c r="DD238">
        <f t="shared" si="1127"/>
        <v>0</v>
      </c>
      <c r="DE238">
        <f t="shared" si="1128"/>
        <v>0</v>
      </c>
      <c r="DF238" t="str">
        <f t="shared" si="1129"/>
        <v/>
      </c>
      <c r="DG238" t="str">
        <f t="shared" si="1129"/>
        <v/>
      </c>
      <c r="DH238" t="str">
        <f t="shared" si="1129"/>
        <v/>
      </c>
      <c r="DI238" t="str">
        <f t="shared" si="1129"/>
        <v/>
      </c>
      <c r="DJ238" t="str">
        <f t="shared" si="1129"/>
        <v/>
      </c>
      <c r="DK238" t="str">
        <f t="shared" si="1129"/>
        <v/>
      </c>
      <c r="DL238" t="str">
        <f t="shared" si="1129"/>
        <v/>
      </c>
      <c r="DM238" t="str">
        <f t="shared" si="1129"/>
        <v/>
      </c>
      <c r="DN238" t="str">
        <f t="shared" si="1129"/>
        <v/>
      </c>
      <c r="DO238" t="str">
        <f t="shared" si="1129"/>
        <v/>
      </c>
    </row>
    <row r="239" spans="22:119" x14ac:dyDescent="0.25">
      <c r="V239" s="71"/>
      <c r="AU239" s="72"/>
      <c r="CK239">
        <f t="shared" si="1139"/>
        <v>6</v>
      </c>
      <c r="CL239">
        <f t="shared" si="1119"/>
        <v>6</v>
      </c>
      <c r="CM239">
        <f t="shared" si="1119"/>
        <v>6</v>
      </c>
      <c r="CN239">
        <f t="shared" si="1119"/>
        <v>6</v>
      </c>
      <c r="CO239">
        <f t="shared" si="1119"/>
        <v>6</v>
      </c>
      <c r="CP239">
        <f t="shared" si="1119"/>
        <v>6</v>
      </c>
      <c r="CQ239">
        <f t="shared" si="1119"/>
        <v>6</v>
      </c>
      <c r="CR239">
        <f t="shared" si="1119"/>
        <v>6</v>
      </c>
      <c r="CS239">
        <f t="shared" si="1119"/>
        <v>6</v>
      </c>
      <c r="CT239">
        <f t="shared" si="1119"/>
        <v>6</v>
      </c>
      <c r="CU239">
        <f t="shared" si="1140"/>
        <v>6</v>
      </c>
      <c r="CV239">
        <f t="shared" si="1141"/>
        <v>0</v>
      </c>
      <c r="CW239">
        <f t="shared" si="1120"/>
        <v>0</v>
      </c>
      <c r="CX239">
        <f t="shared" si="1121"/>
        <v>0</v>
      </c>
      <c r="CY239">
        <f t="shared" si="1122"/>
        <v>0</v>
      </c>
      <c r="CZ239">
        <f t="shared" si="1123"/>
        <v>0</v>
      </c>
      <c r="DA239">
        <f t="shared" si="1124"/>
        <v>0</v>
      </c>
      <c r="DB239">
        <f t="shared" si="1125"/>
        <v>0</v>
      </c>
      <c r="DC239">
        <f t="shared" si="1126"/>
        <v>0</v>
      </c>
      <c r="DD239">
        <f t="shared" si="1127"/>
        <v>0</v>
      </c>
      <c r="DE239">
        <f t="shared" si="1128"/>
        <v>0</v>
      </c>
      <c r="DF239" t="str">
        <f t="shared" si="1129"/>
        <v/>
      </c>
      <c r="DG239" t="str">
        <f t="shared" si="1129"/>
        <v/>
      </c>
      <c r="DH239" t="str">
        <f t="shared" si="1129"/>
        <v/>
      </c>
      <c r="DI239" t="str">
        <f t="shared" si="1129"/>
        <v/>
      </c>
      <c r="DJ239" t="str">
        <f t="shared" si="1129"/>
        <v/>
      </c>
      <c r="DK239" t="str">
        <f t="shared" si="1129"/>
        <v/>
      </c>
      <c r="DL239" t="str">
        <f t="shared" si="1129"/>
        <v/>
      </c>
      <c r="DM239" t="str">
        <f t="shared" si="1129"/>
        <v/>
      </c>
      <c r="DN239" t="str">
        <f t="shared" si="1129"/>
        <v/>
      </c>
      <c r="DO239" t="str">
        <f t="shared" si="1129"/>
        <v/>
      </c>
    </row>
    <row r="240" spans="22:119" x14ac:dyDescent="0.25">
      <c r="V240" s="71"/>
      <c r="X240" s="5">
        <f>+$E$3</f>
        <v>10</v>
      </c>
      <c r="Y240">
        <f>IF($X240+0.1&gt;Y244,1,0)</f>
        <v>1</v>
      </c>
      <c r="Z240">
        <f t="shared" ref="Z240:AH240" si="1152">IF($X240+0.1&gt;Z244,1,0)</f>
        <v>1</v>
      </c>
      <c r="AA240">
        <f t="shared" si="1152"/>
        <v>1</v>
      </c>
      <c r="AB240">
        <f t="shared" si="1152"/>
        <v>1</v>
      </c>
      <c r="AC240">
        <f t="shared" si="1152"/>
        <v>1</v>
      </c>
      <c r="AD240">
        <f t="shared" si="1152"/>
        <v>1</v>
      </c>
      <c r="AE240">
        <f t="shared" si="1152"/>
        <v>1</v>
      </c>
      <c r="AF240">
        <f t="shared" si="1152"/>
        <v>1</v>
      </c>
      <c r="AG240">
        <f t="shared" si="1152"/>
        <v>1</v>
      </c>
      <c r="AH240">
        <f t="shared" si="1152"/>
        <v>1</v>
      </c>
      <c r="AI240" t="s">
        <v>70</v>
      </c>
      <c r="AJ240" s="75" t="e">
        <f>+AJ232-AJ235*AJ228</f>
        <v>#DIV/0!</v>
      </c>
      <c r="AK240" s="75" t="e">
        <f t="shared" ref="AK240:AS240" si="1153">+AK232-AK235*AK228</f>
        <v>#DIV/0!</v>
      </c>
      <c r="AL240" s="75" t="e">
        <f t="shared" si="1153"/>
        <v>#DIV/0!</v>
      </c>
      <c r="AM240" s="75" t="e">
        <f t="shared" si="1153"/>
        <v>#DIV/0!</v>
      </c>
      <c r="AN240" s="75" t="e">
        <f t="shared" si="1153"/>
        <v>#DIV/0!</v>
      </c>
      <c r="AO240" s="75" t="e">
        <f t="shared" si="1153"/>
        <v>#DIV/0!</v>
      </c>
      <c r="AP240" s="75" t="e">
        <f t="shared" si="1153"/>
        <v>#DIV/0!</v>
      </c>
      <c r="AQ240" s="75" t="e">
        <f t="shared" si="1153"/>
        <v>#DIV/0!</v>
      </c>
      <c r="AR240" s="75" t="e">
        <f t="shared" si="1153"/>
        <v>#DIV/0!</v>
      </c>
      <c r="AS240" s="75" t="e">
        <f t="shared" si="1153"/>
        <v>#DIV/0!</v>
      </c>
      <c r="AU240" s="72"/>
    </row>
    <row r="241" spans="22:119" ht="15.75" thickBot="1" x14ac:dyDescent="0.3">
      <c r="V241" s="77"/>
      <c r="W241" s="78"/>
      <c r="Y241">
        <f>MIN(E58:E63,1)</f>
        <v>0</v>
      </c>
      <c r="Z241">
        <f t="shared" ref="Z241:AH241" si="1154">MIN(F58:F63,1)</f>
        <v>0</v>
      </c>
      <c r="AA241">
        <f t="shared" si="1154"/>
        <v>0</v>
      </c>
      <c r="AB241">
        <f t="shared" si="1154"/>
        <v>0</v>
      </c>
      <c r="AC241">
        <f t="shared" si="1154"/>
        <v>0</v>
      </c>
      <c r="AD241">
        <f t="shared" si="1154"/>
        <v>0</v>
      </c>
      <c r="AE241">
        <f t="shared" si="1154"/>
        <v>0</v>
      </c>
      <c r="AF241">
        <f t="shared" si="1154"/>
        <v>0</v>
      </c>
      <c r="AG241">
        <f t="shared" si="1154"/>
        <v>0</v>
      </c>
      <c r="AH241">
        <f t="shared" si="1154"/>
        <v>0</v>
      </c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9"/>
      <c r="CK241">
        <f>ABS(CA66-$BX17)+1</f>
        <v>6</v>
      </c>
      <c r="CL241">
        <f t="shared" ref="CL241:CT246" si="1155">ABS(CB66-$BX17)+1</f>
        <v>6</v>
      </c>
      <c r="CM241">
        <f t="shared" si="1155"/>
        <v>6</v>
      </c>
      <c r="CN241">
        <f t="shared" si="1155"/>
        <v>6</v>
      </c>
      <c r="CO241">
        <f t="shared" si="1155"/>
        <v>6</v>
      </c>
      <c r="CP241">
        <f t="shared" si="1155"/>
        <v>6</v>
      </c>
      <c r="CQ241">
        <f t="shared" si="1155"/>
        <v>6</v>
      </c>
      <c r="CR241">
        <f t="shared" si="1155"/>
        <v>6</v>
      </c>
      <c r="CS241">
        <f t="shared" si="1155"/>
        <v>6</v>
      </c>
      <c r="CT241">
        <f t="shared" si="1155"/>
        <v>6</v>
      </c>
      <c r="CU241">
        <f>AVERAGE(CK241:CT241)</f>
        <v>6</v>
      </c>
      <c r="CV241">
        <f>+CK241-$CU241</f>
        <v>0</v>
      </c>
      <c r="CW241">
        <f t="shared" ref="CW241:CW246" si="1156">+CL241-$CU241</f>
        <v>0</v>
      </c>
      <c r="CX241">
        <f t="shared" ref="CX241:CX246" si="1157">+CM241-$CU241</f>
        <v>0</v>
      </c>
      <c r="CY241">
        <f t="shared" ref="CY241:CY246" si="1158">+CN241-$CU241</f>
        <v>0</v>
      </c>
      <c r="CZ241">
        <f t="shared" ref="CZ241:CZ246" si="1159">+CO241-$CU241</f>
        <v>0</v>
      </c>
      <c r="DA241">
        <f t="shared" ref="DA241:DA246" si="1160">+CP241-$CU241</f>
        <v>0</v>
      </c>
      <c r="DB241">
        <f t="shared" ref="DB241:DB246" si="1161">+CQ241-$CU241</f>
        <v>0</v>
      </c>
      <c r="DC241">
        <f t="shared" ref="DC241:DC246" si="1162">+CR241-$CU241</f>
        <v>0</v>
      </c>
      <c r="DD241">
        <f t="shared" ref="DD241:DD246" si="1163">+CS241-$CU241</f>
        <v>0</v>
      </c>
      <c r="DE241">
        <f t="shared" ref="DE241:DE246" si="1164">+CT241-$CU241</f>
        <v>0</v>
      </c>
      <c r="DF241" t="str">
        <f t="shared" ref="DF241:DO246" si="1165">IF(DF$15=1,LOOKUP(CK241,swotrev),"")</f>
        <v/>
      </c>
      <c r="DG241" t="str">
        <f t="shared" si="1165"/>
        <v/>
      </c>
      <c r="DH241" t="str">
        <f t="shared" si="1165"/>
        <v/>
      </c>
      <c r="DI241" t="str">
        <f t="shared" si="1165"/>
        <v/>
      </c>
      <c r="DJ241" t="str">
        <f t="shared" si="1165"/>
        <v/>
      </c>
      <c r="DK241" t="str">
        <f t="shared" si="1165"/>
        <v/>
      </c>
      <c r="DL241" t="str">
        <f t="shared" si="1165"/>
        <v/>
      </c>
      <c r="DM241" t="str">
        <f t="shared" si="1165"/>
        <v/>
      </c>
      <c r="DN241" t="str">
        <f t="shared" si="1165"/>
        <v/>
      </c>
      <c r="DO241" t="str">
        <f t="shared" si="1165"/>
        <v/>
      </c>
    </row>
    <row r="242" spans="22:119" x14ac:dyDescent="0.25">
      <c r="V242" s="68"/>
      <c r="W242" s="69"/>
      <c r="X242" s="184">
        <f>E227</f>
        <v>0</v>
      </c>
      <c r="Y242" s="184">
        <f>+Y241*Y240</f>
        <v>0</v>
      </c>
      <c r="Z242" s="184">
        <f t="shared" ref="Z242" si="1166">+Z241*Z240</f>
        <v>0</v>
      </c>
      <c r="AA242" s="184">
        <f t="shared" ref="AA242" si="1167">+AA241*AA240</f>
        <v>0</v>
      </c>
      <c r="AB242" s="184">
        <f t="shared" ref="AB242" si="1168">+AB241*AB240</f>
        <v>0</v>
      </c>
      <c r="AC242" s="184">
        <f t="shared" ref="AC242" si="1169">+AC241*AC240</f>
        <v>0</v>
      </c>
      <c r="AD242" s="184">
        <f t="shared" ref="AD242" si="1170">+AD241*AD240</f>
        <v>0</v>
      </c>
      <c r="AE242" s="184">
        <f t="shared" ref="AE242" si="1171">+AE241*AE240</f>
        <v>0</v>
      </c>
      <c r="AF242" s="184">
        <f t="shared" ref="AF242" si="1172">+AF241*AF240</f>
        <v>0</v>
      </c>
      <c r="AG242" s="184">
        <f t="shared" ref="AG242" si="1173">+AG241*AG240</f>
        <v>0</v>
      </c>
      <c r="AH242" s="184">
        <f t="shared" ref="AH242" si="1174">+AH241*AH240</f>
        <v>0</v>
      </c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70"/>
      <c r="CK242">
        <f t="shared" ref="CK242:CK246" si="1175">ABS(CA67-$BX18)+1</f>
        <v>10</v>
      </c>
      <c r="CL242">
        <f t="shared" si="1155"/>
        <v>10</v>
      </c>
      <c r="CM242">
        <f t="shared" si="1155"/>
        <v>10</v>
      </c>
      <c r="CN242">
        <f t="shared" si="1155"/>
        <v>10</v>
      </c>
      <c r="CO242">
        <f t="shared" si="1155"/>
        <v>10</v>
      </c>
      <c r="CP242">
        <f t="shared" si="1155"/>
        <v>10</v>
      </c>
      <c r="CQ242">
        <f t="shared" si="1155"/>
        <v>10</v>
      </c>
      <c r="CR242">
        <f t="shared" si="1155"/>
        <v>10</v>
      </c>
      <c r="CS242">
        <f t="shared" si="1155"/>
        <v>10</v>
      </c>
      <c r="CT242">
        <f t="shared" si="1155"/>
        <v>10</v>
      </c>
      <c r="CU242">
        <f t="shared" ref="CU242:CU246" si="1176">AVERAGE(CK242:CT242)</f>
        <v>10</v>
      </c>
      <c r="CV242">
        <f t="shared" ref="CV242:CV246" si="1177">+CK242-$CU242</f>
        <v>0</v>
      </c>
      <c r="CW242">
        <f t="shared" si="1156"/>
        <v>0</v>
      </c>
      <c r="CX242">
        <f t="shared" si="1157"/>
        <v>0</v>
      </c>
      <c r="CY242">
        <f t="shared" si="1158"/>
        <v>0</v>
      </c>
      <c r="CZ242">
        <f t="shared" si="1159"/>
        <v>0</v>
      </c>
      <c r="DA242">
        <f t="shared" si="1160"/>
        <v>0</v>
      </c>
      <c r="DB242">
        <f t="shared" si="1161"/>
        <v>0</v>
      </c>
      <c r="DC242">
        <f t="shared" si="1162"/>
        <v>0</v>
      </c>
      <c r="DD242">
        <f t="shared" si="1163"/>
        <v>0</v>
      </c>
      <c r="DE242">
        <f t="shared" si="1164"/>
        <v>0</v>
      </c>
      <c r="DF242" t="str">
        <f t="shared" si="1165"/>
        <v/>
      </c>
      <c r="DG242" t="str">
        <f t="shared" si="1165"/>
        <v/>
      </c>
      <c r="DH242" t="str">
        <f t="shared" si="1165"/>
        <v/>
      </c>
      <c r="DI242" t="str">
        <f t="shared" si="1165"/>
        <v/>
      </c>
      <c r="DJ242" t="str">
        <f t="shared" si="1165"/>
        <v/>
      </c>
      <c r="DK242" t="str">
        <f t="shared" si="1165"/>
        <v/>
      </c>
      <c r="DL242" t="str">
        <f t="shared" si="1165"/>
        <v/>
      </c>
      <c r="DM242" t="str">
        <f t="shared" si="1165"/>
        <v/>
      </c>
      <c r="DN242" t="str">
        <f t="shared" si="1165"/>
        <v/>
      </c>
      <c r="DO242" t="str">
        <f t="shared" si="1165"/>
        <v/>
      </c>
    </row>
    <row r="243" spans="22:119" x14ac:dyDescent="0.25">
      <c r="V243" s="71"/>
      <c r="X243" s="212" t="s">
        <v>21</v>
      </c>
      <c r="Y243" s="212"/>
      <c r="Z243" s="212"/>
      <c r="AA243" s="212"/>
      <c r="AB243" s="212"/>
      <c r="AC243" s="212"/>
      <c r="AD243" s="212" t="s">
        <v>25</v>
      </c>
      <c r="AE243" s="212"/>
      <c r="AF243" s="212"/>
      <c r="AG243" s="212"/>
      <c r="AH243" s="212"/>
      <c r="AI243" s="212"/>
      <c r="AJ243" s="212"/>
      <c r="AK243" s="212"/>
      <c r="AL243" s="212"/>
      <c r="AM243" s="212"/>
      <c r="AN243" s="212"/>
      <c r="AO243" s="3"/>
      <c r="AP243" s="3"/>
      <c r="AQ243" s="3"/>
      <c r="AR243" s="3"/>
      <c r="AS243" s="3"/>
      <c r="AT243" s="3"/>
      <c r="AU243" s="72"/>
      <c r="CK243">
        <f t="shared" si="1175"/>
        <v>10</v>
      </c>
      <c r="CL243">
        <f t="shared" si="1155"/>
        <v>10</v>
      </c>
      <c r="CM243">
        <f t="shared" si="1155"/>
        <v>10</v>
      </c>
      <c r="CN243">
        <f t="shared" si="1155"/>
        <v>10</v>
      </c>
      <c r="CO243">
        <f t="shared" si="1155"/>
        <v>10</v>
      </c>
      <c r="CP243">
        <f t="shared" si="1155"/>
        <v>10</v>
      </c>
      <c r="CQ243">
        <f t="shared" si="1155"/>
        <v>10</v>
      </c>
      <c r="CR243">
        <f t="shared" si="1155"/>
        <v>10</v>
      </c>
      <c r="CS243">
        <f t="shared" si="1155"/>
        <v>10</v>
      </c>
      <c r="CT243">
        <f t="shared" si="1155"/>
        <v>10</v>
      </c>
      <c r="CU243">
        <f t="shared" si="1176"/>
        <v>10</v>
      </c>
      <c r="CV243">
        <f t="shared" si="1177"/>
        <v>0</v>
      </c>
      <c r="CW243">
        <f t="shared" si="1156"/>
        <v>0</v>
      </c>
      <c r="CX243">
        <f t="shared" si="1157"/>
        <v>0</v>
      </c>
      <c r="CY243">
        <f t="shared" si="1158"/>
        <v>0</v>
      </c>
      <c r="CZ243">
        <f t="shared" si="1159"/>
        <v>0</v>
      </c>
      <c r="DA243">
        <f t="shared" si="1160"/>
        <v>0</v>
      </c>
      <c r="DB243">
        <f t="shared" si="1161"/>
        <v>0</v>
      </c>
      <c r="DC243">
        <f t="shared" si="1162"/>
        <v>0</v>
      </c>
      <c r="DD243">
        <f t="shared" si="1163"/>
        <v>0</v>
      </c>
      <c r="DE243">
        <f t="shared" si="1164"/>
        <v>0</v>
      </c>
      <c r="DF243" t="str">
        <f t="shared" si="1165"/>
        <v/>
      </c>
      <c r="DG243" t="str">
        <f t="shared" si="1165"/>
        <v/>
      </c>
      <c r="DH243" t="str">
        <f t="shared" si="1165"/>
        <v/>
      </c>
      <c r="DI243" t="str">
        <f t="shared" si="1165"/>
        <v/>
      </c>
      <c r="DJ243" t="str">
        <f t="shared" si="1165"/>
        <v/>
      </c>
      <c r="DK243" t="str">
        <f t="shared" si="1165"/>
        <v/>
      </c>
      <c r="DL243" t="str">
        <f t="shared" si="1165"/>
        <v/>
      </c>
      <c r="DM243" t="str">
        <f t="shared" si="1165"/>
        <v/>
      </c>
      <c r="DN243" t="str">
        <f t="shared" si="1165"/>
        <v/>
      </c>
      <c r="DO243" t="str">
        <f t="shared" si="1165"/>
        <v/>
      </c>
    </row>
    <row r="244" spans="22:119" ht="15.75" thickBot="1" x14ac:dyDescent="0.3">
      <c r="V244" s="71"/>
      <c r="X244" t="s">
        <v>74</v>
      </c>
      <c r="Y244" s="4">
        <v>1</v>
      </c>
      <c r="Z244" s="4">
        <v>2</v>
      </c>
      <c r="AA244" s="4">
        <v>3</v>
      </c>
      <c r="AB244" s="4">
        <v>4</v>
      </c>
      <c r="AC244" s="4">
        <v>5</v>
      </c>
      <c r="AD244" s="4">
        <v>6</v>
      </c>
      <c r="AE244" s="4">
        <v>7</v>
      </c>
      <c r="AF244" s="4">
        <v>8</v>
      </c>
      <c r="AG244" s="4">
        <v>9</v>
      </c>
      <c r="AH244" s="4">
        <v>10</v>
      </c>
      <c r="AI244" s="4" t="s">
        <v>62</v>
      </c>
      <c r="AJ244" s="4">
        <v>1</v>
      </c>
      <c r="AK244" s="4">
        <v>2</v>
      </c>
      <c r="AL244" s="4">
        <v>3</v>
      </c>
      <c r="AM244" s="4">
        <v>4</v>
      </c>
      <c r="AN244" s="4">
        <v>5</v>
      </c>
      <c r="AO244" s="4">
        <v>6</v>
      </c>
      <c r="AP244" s="4">
        <v>7</v>
      </c>
      <c r="AQ244" s="4">
        <v>8</v>
      </c>
      <c r="AR244" s="4">
        <v>9</v>
      </c>
      <c r="AS244" s="4">
        <v>10</v>
      </c>
      <c r="AT244" s="4"/>
      <c r="AU244" s="72"/>
      <c r="CK244">
        <f t="shared" si="1175"/>
        <v>4</v>
      </c>
      <c r="CL244">
        <f t="shared" si="1155"/>
        <v>4</v>
      </c>
      <c r="CM244">
        <f t="shared" si="1155"/>
        <v>4</v>
      </c>
      <c r="CN244">
        <f t="shared" si="1155"/>
        <v>4</v>
      </c>
      <c r="CO244">
        <f t="shared" si="1155"/>
        <v>4</v>
      </c>
      <c r="CP244">
        <f t="shared" si="1155"/>
        <v>4</v>
      </c>
      <c r="CQ244">
        <f t="shared" si="1155"/>
        <v>4</v>
      </c>
      <c r="CR244">
        <f t="shared" si="1155"/>
        <v>4</v>
      </c>
      <c r="CS244">
        <f t="shared" si="1155"/>
        <v>4</v>
      </c>
      <c r="CT244">
        <f t="shared" si="1155"/>
        <v>4</v>
      </c>
      <c r="CU244">
        <f t="shared" si="1176"/>
        <v>4</v>
      </c>
      <c r="CV244">
        <f t="shared" si="1177"/>
        <v>0</v>
      </c>
      <c r="CW244">
        <f t="shared" si="1156"/>
        <v>0</v>
      </c>
      <c r="CX244">
        <f t="shared" si="1157"/>
        <v>0</v>
      </c>
      <c r="CY244">
        <f t="shared" si="1158"/>
        <v>0</v>
      </c>
      <c r="CZ244">
        <f t="shared" si="1159"/>
        <v>0</v>
      </c>
      <c r="DA244">
        <f t="shared" si="1160"/>
        <v>0</v>
      </c>
      <c r="DB244">
        <f t="shared" si="1161"/>
        <v>0</v>
      </c>
      <c r="DC244">
        <f t="shared" si="1162"/>
        <v>0</v>
      </c>
      <c r="DD244">
        <f t="shared" si="1163"/>
        <v>0</v>
      </c>
      <c r="DE244">
        <f t="shared" si="1164"/>
        <v>0</v>
      </c>
      <c r="DF244" t="str">
        <f t="shared" si="1165"/>
        <v/>
      </c>
      <c r="DG244" t="str">
        <f t="shared" si="1165"/>
        <v/>
      </c>
      <c r="DH244" t="str">
        <f t="shared" si="1165"/>
        <v/>
      </c>
      <c r="DI244" t="str">
        <f t="shared" si="1165"/>
        <v/>
      </c>
      <c r="DJ244" t="str">
        <f t="shared" si="1165"/>
        <v/>
      </c>
      <c r="DK244" t="str">
        <f t="shared" si="1165"/>
        <v/>
      </c>
      <c r="DL244" t="str">
        <f t="shared" si="1165"/>
        <v/>
      </c>
      <c r="DM244" t="str">
        <f t="shared" si="1165"/>
        <v/>
      </c>
      <c r="DN244" t="str">
        <f t="shared" si="1165"/>
        <v/>
      </c>
      <c r="DO244" t="str">
        <f t="shared" si="1165"/>
        <v/>
      </c>
    </row>
    <row r="245" spans="22:119" x14ac:dyDescent="0.25">
      <c r="V245" s="73">
        <v>0.25</v>
      </c>
      <c r="W245">
        <f>+W213</f>
        <v>10</v>
      </c>
      <c r="X245" s="3" t="s">
        <v>15</v>
      </c>
      <c r="Y245" s="59">
        <f t="shared" ref="Y245:AH245" si="1178">(SUMXMY2(E$58:E$63,segment1)+3)*Y242</f>
        <v>0</v>
      </c>
      <c r="Z245" s="60">
        <f t="shared" si="1178"/>
        <v>0</v>
      </c>
      <c r="AA245" s="60">
        <f t="shared" si="1178"/>
        <v>0</v>
      </c>
      <c r="AB245" s="60">
        <f t="shared" si="1178"/>
        <v>0</v>
      </c>
      <c r="AC245" s="60">
        <f t="shared" si="1178"/>
        <v>0</v>
      </c>
      <c r="AD245" s="60">
        <f t="shared" si="1178"/>
        <v>0</v>
      </c>
      <c r="AE245" s="60">
        <f t="shared" si="1178"/>
        <v>0</v>
      </c>
      <c r="AF245" s="60">
        <f t="shared" si="1178"/>
        <v>0</v>
      </c>
      <c r="AG245" s="60">
        <f t="shared" si="1178"/>
        <v>0</v>
      </c>
      <c r="AH245" s="61">
        <f t="shared" si="1178"/>
        <v>0</v>
      </c>
      <c r="AI245" s="185" t="e">
        <f>AVERAGEIF(Y245:AH245,"&gt;0")</f>
        <v>#DIV/0!</v>
      </c>
      <c r="AJ245" s="186">
        <f>IFERROR($AI245/Y245*$W$22,0)</f>
        <v>0</v>
      </c>
      <c r="AK245" s="186">
        <f t="shared" ref="AK245:AK248" si="1179">IFERROR($AI245/Z245*$W$22,0)</f>
        <v>0</v>
      </c>
      <c r="AL245" s="186">
        <f t="shared" ref="AL245:AL248" si="1180">IFERROR($AI245/AA245*$W$22,0)</f>
        <v>0</v>
      </c>
      <c r="AM245" s="186">
        <f t="shared" ref="AM245:AM248" si="1181">IFERROR($AI245/AB245*$W$22,0)</f>
        <v>0</v>
      </c>
      <c r="AN245" s="186">
        <f t="shared" ref="AN245:AN248" si="1182">IFERROR($AI245/AC245*$W$22,0)</f>
        <v>0</v>
      </c>
      <c r="AO245" s="186">
        <f t="shared" ref="AO245:AO248" si="1183">IFERROR($AI245/AD245*$W$22,0)</f>
        <v>0</v>
      </c>
      <c r="AP245" s="186">
        <f t="shared" ref="AP245:AP248" si="1184">IFERROR($AI245/AE245*$W$22,0)</f>
        <v>0</v>
      </c>
      <c r="AQ245" s="186">
        <f t="shared" ref="AQ245:AQ248" si="1185">IFERROR($AI245/AF245*$W$22,0)</f>
        <v>0</v>
      </c>
      <c r="AR245" s="186">
        <f t="shared" ref="AR245:AR248" si="1186">IFERROR($AI245/AG245*$W$22,0)</f>
        <v>0</v>
      </c>
      <c r="AS245" s="186">
        <f t="shared" ref="AS245:AS248" si="1187">IFERROR($AI245/AH245*$W$22,0)</f>
        <v>0</v>
      </c>
      <c r="AT245" s="74">
        <f>SUM(AJ245:AS245)</f>
        <v>0</v>
      </c>
      <c r="AU245" s="80" t="e">
        <f>+AT$19/AT245</f>
        <v>#DIV/0!</v>
      </c>
      <c r="CK245">
        <f t="shared" si="1175"/>
        <v>10</v>
      </c>
      <c r="CL245">
        <f t="shared" si="1155"/>
        <v>10</v>
      </c>
      <c r="CM245">
        <f t="shared" si="1155"/>
        <v>10</v>
      </c>
      <c r="CN245">
        <f t="shared" si="1155"/>
        <v>10</v>
      </c>
      <c r="CO245">
        <f t="shared" si="1155"/>
        <v>10</v>
      </c>
      <c r="CP245">
        <f t="shared" si="1155"/>
        <v>10</v>
      </c>
      <c r="CQ245">
        <f t="shared" si="1155"/>
        <v>10</v>
      </c>
      <c r="CR245">
        <f t="shared" si="1155"/>
        <v>10</v>
      </c>
      <c r="CS245">
        <f t="shared" si="1155"/>
        <v>10</v>
      </c>
      <c r="CT245">
        <f t="shared" si="1155"/>
        <v>10</v>
      </c>
      <c r="CU245">
        <f t="shared" si="1176"/>
        <v>10</v>
      </c>
      <c r="CV245">
        <f t="shared" si="1177"/>
        <v>0</v>
      </c>
      <c r="CW245">
        <f t="shared" si="1156"/>
        <v>0</v>
      </c>
      <c r="CX245">
        <f t="shared" si="1157"/>
        <v>0</v>
      </c>
      <c r="CY245">
        <f t="shared" si="1158"/>
        <v>0</v>
      </c>
      <c r="CZ245">
        <f t="shared" si="1159"/>
        <v>0</v>
      </c>
      <c r="DA245">
        <f t="shared" si="1160"/>
        <v>0</v>
      </c>
      <c r="DB245">
        <f t="shared" si="1161"/>
        <v>0</v>
      </c>
      <c r="DC245">
        <f t="shared" si="1162"/>
        <v>0</v>
      </c>
      <c r="DD245">
        <f t="shared" si="1163"/>
        <v>0</v>
      </c>
      <c r="DE245">
        <f t="shared" si="1164"/>
        <v>0</v>
      </c>
      <c r="DF245" t="str">
        <f t="shared" si="1165"/>
        <v/>
      </c>
      <c r="DG245" t="str">
        <f t="shared" si="1165"/>
        <v/>
      </c>
      <c r="DH245" t="str">
        <f t="shared" si="1165"/>
        <v/>
      </c>
      <c r="DI245" t="str">
        <f t="shared" si="1165"/>
        <v/>
      </c>
      <c r="DJ245" t="str">
        <f t="shared" si="1165"/>
        <v/>
      </c>
      <c r="DK245" t="str">
        <f t="shared" si="1165"/>
        <v/>
      </c>
      <c r="DL245" t="str">
        <f t="shared" si="1165"/>
        <v/>
      </c>
      <c r="DM245" t="str">
        <f t="shared" si="1165"/>
        <v/>
      </c>
      <c r="DN245" t="str">
        <f t="shared" si="1165"/>
        <v/>
      </c>
      <c r="DO245" t="str">
        <f t="shared" si="1165"/>
        <v/>
      </c>
    </row>
    <row r="246" spans="22:119" x14ac:dyDescent="0.25">
      <c r="V246" s="73">
        <v>0.25</v>
      </c>
      <c r="W246">
        <f>+W245/100</f>
        <v>0.1</v>
      </c>
      <c r="X246" s="3" t="s">
        <v>22</v>
      </c>
      <c r="Y246" s="62">
        <f t="shared" ref="Y246:AH246" si="1188">(SUMXMY2(E$58:E$63,segment2)+3)*Y242</f>
        <v>0</v>
      </c>
      <c r="Z246" s="6">
        <f t="shared" si="1188"/>
        <v>0</v>
      </c>
      <c r="AA246" s="6">
        <f t="shared" si="1188"/>
        <v>0</v>
      </c>
      <c r="AB246" s="6">
        <f t="shared" si="1188"/>
        <v>0</v>
      </c>
      <c r="AC246" s="6">
        <f t="shared" si="1188"/>
        <v>0</v>
      </c>
      <c r="AD246" s="6">
        <f t="shared" si="1188"/>
        <v>0</v>
      </c>
      <c r="AE246" s="6">
        <f t="shared" si="1188"/>
        <v>0</v>
      </c>
      <c r="AF246" s="6">
        <f t="shared" si="1188"/>
        <v>0</v>
      </c>
      <c r="AG246" s="6">
        <f t="shared" si="1188"/>
        <v>0</v>
      </c>
      <c r="AH246" s="63">
        <f t="shared" si="1188"/>
        <v>0</v>
      </c>
      <c r="AI246" s="185" t="e">
        <f t="shared" ref="AI246:AI248" si="1189">AVERAGEIF(Y246:AH246,"&gt;0")</f>
        <v>#DIV/0!</v>
      </c>
      <c r="AJ246" s="186">
        <f t="shared" ref="AJ246:AJ248" si="1190">IFERROR($AI246/Y246*$W$22,0)</f>
        <v>0</v>
      </c>
      <c r="AK246" s="186">
        <f t="shared" si="1179"/>
        <v>0</v>
      </c>
      <c r="AL246" s="186">
        <f t="shared" si="1180"/>
        <v>0</v>
      </c>
      <c r="AM246" s="186">
        <f t="shared" si="1181"/>
        <v>0</v>
      </c>
      <c r="AN246" s="186">
        <f t="shared" si="1182"/>
        <v>0</v>
      </c>
      <c r="AO246" s="186">
        <f t="shared" si="1183"/>
        <v>0</v>
      </c>
      <c r="AP246" s="186">
        <f t="shared" si="1184"/>
        <v>0</v>
      </c>
      <c r="AQ246" s="186">
        <f t="shared" si="1185"/>
        <v>0</v>
      </c>
      <c r="AR246" s="186">
        <f t="shared" si="1186"/>
        <v>0</v>
      </c>
      <c r="AS246" s="186">
        <f t="shared" si="1187"/>
        <v>0</v>
      </c>
      <c r="AT246" s="74">
        <f t="shared" ref="AT246:AT248" si="1191">SUM(AJ246:AS246)</f>
        <v>0</v>
      </c>
      <c r="AU246" s="80" t="e">
        <f t="shared" ref="AU246:AU248" si="1192">+AT$19/AT246</f>
        <v>#DIV/0!</v>
      </c>
      <c r="CK246">
        <f t="shared" si="1175"/>
        <v>4</v>
      </c>
      <c r="CL246">
        <f t="shared" si="1155"/>
        <v>4</v>
      </c>
      <c r="CM246">
        <f t="shared" si="1155"/>
        <v>4</v>
      </c>
      <c r="CN246">
        <f t="shared" si="1155"/>
        <v>4</v>
      </c>
      <c r="CO246">
        <f t="shared" si="1155"/>
        <v>4</v>
      </c>
      <c r="CP246">
        <f t="shared" si="1155"/>
        <v>4</v>
      </c>
      <c r="CQ246">
        <f t="shared" si="1155"/>
        <v>4</v>
      </c>
      <c r="CR246">
        <f t="shared" si="1155"/>
        <v>4</v>
      </c>
      <c r="CS246">
        <f t="shared" si="1155"/>
        <v>4</v>
      </c>
      <c r="CT246">
        <f t="shared" si="1155"/>
        <v>4</v>
      </c>
      <c r="CU246">
        <f t="shared" si="1176"/>
        <v>4</v>
      </c>
      <c r="CV246">
        <f t="shared" si="1177"/>
        <v>0</v>
      </c>
      <c r="CW246">
        <f t="shared" si="1156"/>
        <v>0</v>
      </c>
      <c r="CX246">
        <f t="shared" si="1157"/>
        <v>0</v>
      </c>
      <c r="CY246">
        <f t="shared" si="1158"/>
        <v>0</v>
      </c>
      <c r="CZ246">
        <f t="shared" si="1159"/>
        <v>0</v>
      </c>
      <c r="DA246">
        <f t="shared" si="1160"/>
        <v>0</v>
      </c>
      <c r="DB246">
        <f t="shared" si="1161"/>
        <v>0</v>
      </c>
      <c r="DC246">
        <f t="shared" si="1162"/>
        <v>0</v>
      </c>
      <c r="DD246">
        <f t="shared" si="1163"/>
        <v>0</v>
      </c>
      <c r="DE246">
        <f t="shared" si="1164"/>
        <v>0</v>
      </c>
      <c r="DF246" t="str">
        <f t="shared" si="1165"/>
        <v/>
      </c>
      <c r="DG246" t="str">
        <f t="shared" si="1165"/>
        <v/>
      </c>
      <c r="DH246" t="str">
        <f t="shared" si="1165"/>
        <v/>
      </c>
      <c r="DI246" t="str">
        <f t="shared" si="1165"/>
        <v/>
      </c>
      <c r="DJ246" t="str">
        <f t="shared" si="1165"/>
        <v/>
      </c>
      <c r="DK246" t="str">
        <f t="shared" si="1165"/>
        <v/>
      </c>
      <c r="DL246" t="str">
        <f t="shared" si="1165"/>
        <v/>
      </c>
      <c r="DM246" t="str">
        <f t="shared" si="1165"/>
        <v/>
      </c>
      <c r="DN246" t="str">
        <f t="shared" si="1165"/>
        <v/>
      </c>
      <c r="DO246" t="str">
        <f t="shared" si="1165"/>
        <v/>
      </c>
    </row>
    <row r="247" spans="22:119" x14ac:dyDescent="0.25">
      <c r="V247" s="73">
        <v>0.25</v>
      </c>
      <c r="X247" s="3" t="s">
        <v>23</v>
      </c>
      <c r="Y247" s="62">
        <f t="shared" ref="Y247:AH247" si="1193">(SUMXMY2(E$58:E$63,segment3)+3)*Y242</f>
        <v>0</v>
      </c>
      <c r="Z247" s="6">
        <f t="shared" si="1193"/>
        <v>0</v>
      </c>
      <c r="AA247" s="6">
        <f t="shared" si="1193"/>
        <v>0</v>
      </c>
      <c r="AB247" s="6">
        <f t="shared" si="1193"/>
        <v>0</v>
      </c>
      <c r="AC247" s="6">
        <f t="shared" si="1193"/>
        <v>0</v>
      </c>
      <c r="AD247" s="6">
        <f t="shared" si="1193"/>
        <v>0</v>
      </c>
      <c r="AE247" s="6">
        <f t="shared" si="1193"/>
        <v>0</v>
      </c>
      <c r="AF247" s="6">
        <f t="shared" si="1193"/>
        <v>0</v>
      </c>
      <c r="AG247" s="6">
        <f t="shared" si="1193"/>
        <v>0</v>
      </c>
      <c r="AH247" s="63">
        <f t="shared" si="1193"/>
        <v>0</v>
      </c>
      <c r="AI247" s="185" t="e">
        <f t="shared" si="1189"/>
        <v>#DIV/0!</v>
      </c>
      <c r="AJ247" s="186">
        <f t="shared" si="1190"/>
        <v>0</v>
      </c>
      <c r="AK247" s="186">
        <f t="shared" si="1179"/>
        <v>0</v>
      </c>
      <c r="AL247" s="186">
        <f t="shared" si="1180"/>
        <v>0</v>
      </c>
      <c r="AM247" s="186">
        <f t="shared" si="1181"/>
        <v>0</v>
      </c>
      <c r="AN247" s="186">
        <f t="shared" si="1182"/>
        <v>0</v>
      </c>
      <c r="AO247" s="186">
        <f t="shared" si="1183"/>
        <v>0</v>
      </c>
      <c r="AP247" s="186">
        <f t="shared" si="1184"/>
        <v>0</v>
      </c>
      <c r="AQ247" s="186">
        <f t="shared" si="1185"/>
        <v>0</v>
      </c>
      <c r="AR247" s="186">
        <f t="shared" si="1186"/>
        <v>0</v>
      </c>
      <c r="AS247" s="186">
        <f t="shared" si="1187"/>
        <v>0</v>
      </c>
      <c r="AT247" s="74">
        <f t="shared" si="1191"/>
        <v>0</v>
      </c>
      <c r="AU247" s="80" t="e">
        <f t="shared" si="1192"/>
        <v>#DIV/0!</v>
      </c>
    </row>
    <row r="248" spans="22:119" ht="15.75" thickBot="1" x14ac:dyDescent="0.3">
      <c r="V248" s="73">
        <v>0.25</v>
      </c>
      <c r="X248" s="3" t="s">
        <v>24</v>
      </c>
      <c r="Y248" s="64">
        <f t="shared" ref="Y248:AH248" si="1194">(SUMXMY2(E$58:E$63,segment4)+3)*Y242</f>
        <v>0</v>
      </c>
      <c r="Z248" s="65">
        <f t="shared" si="1194"/>
        <v>0</v>
      </c>
      <c r="AA248" s="65">
        <f t="shared" si="1194"/>
        <v>0</v>
      </c>
      <c r="AB248" s="65">
        <f t="shared" si="1194"/>
        <v>0</v>
      </c>
      <c r="AC248" s="65">
        <f t="shared" si="1194"/>
        <v>0</v>
      </c>
      <c r="AD248" s="65">
        <f t="shared" si="1194"/>
        <v>0</v>
      </c>
      <c r="AE248" s="65">
        <f t="shared" si="1194"/>
        <v>0</v>
      </c>
      <c r="AF248" s="65">
        <f t="shared" si="1194"/>
        <v>0</v>
      </c>
      <c r="AG248" s="65">
        <f t="shared" si="1194"/>
        <v>0</v>
      </c>
      <c r="AH248" s="66">
        <f t="shared" si="1194"/>
        <v>0</v>
      </c>
      <c r="AI248" s="185" t="e">
        <f t="shared" si="1189"/>
        <v>#DIV/0!</v>
      </c>
      <c r="AJ248" s="186">
        <f t="shared" si="1190"/>
        <v>0</v>
      </c>
      <c r="AK248" s="186">
        <f t="shared" si="1179"/>
        <v>0</v>
      </c>
      <c r="AL248" s="186">
        <f t="shared" si="1180"/>
        <v>0</v>
      </c>
      <c r="AM248" s="186">
        <f t="shared" si="1181"/>
        <v>0</v>
      </c>
      <c r="AN248" s="186">
        <f t="shared" si="1182"/>
        <v>0</v>
      </c>
      <c r="AO248" s="186">
        <f t="shared" si="1183"/>
        <v>0</v>
      </c>
      <c r="AP248" s="186">
        <f t="shared" si="1184"/>
        <v>0</v>
      </c>
      <c r="AQ248" s="186">
        <f t="shared" si="1185"/>
        <v>0</v>
      </c>
      <c r="AR248" s="186">
        <f t="shared" si="1186"/>
        <v>0</v>
      </c>
      <c r="AS248" s="186">
        <f t="shared" si="1187"/>
        <v>0</v>
      </c>
      <c r="AT248" s="74">
        <f t="shared" si="1191"/>
        <v>0</v>
      </c>
      <c r="AU248" s="80" t="e">
        <f t="shared" si="1192"/>
        <v>#DIV/0!</v>
      </c>
      <c r="CK248">
        <f>ABS(CA66-$BY17)+1</f>
        <v>4</v>
      </c>
      <c r="CL248">
        <f t="shared" ref="CL248:CT253" si="1195">ABS(CB66-$BY17)+1</f>
        <v>4</v>
      </c>
      <c r="CM248">
        <f t="shared" si="1195"/>
        <v>4</v>
      </c>
      <c r="CN248">
        <f t="shared" si="1195"/>
        <v>4</v>
      </c>
      <c r="CO248">
        <f t="shared" si="1195"/>
        <v>4</v>
      </c>
      <c r="CP248">
        <f t="shared" si="1195"/>
        <v>4</v>
      </c>
      <c r="CQ248">
        <f t="shared" si="1195"/>
        <v>4</v>
      </c>
      <c r="CR248">
        <f t="shared" si="1195"/>
        <v>4</v>
      </c>
      <c r="CS248">
        <f t="shared" si="1195"/>
        <v>4</v>
      </c>
      <c r="CT248">
        <f t="shared" si="1195"/>
        <v>4</v>
      </c>
      <c r="CU248">
        <f>AVERAGE(CK248:CT248)</f>
        <v>4</v>
      </c>
      <c r="CV248">
        <f>+CK248-$CU248</f>
        <v>0</v>
      </c>
      <c r="CW248">
        <f t="shared" ref="CW248:CW253" si="1196">+CL248-$CU248</f>
        <v>0</v>
      </c>
      <c r="CX248">
        <f t="shared" ref="CX248:CX253" si="1197">+CM248-$CU248</f>
        <v>0</v>
      </c>
      <c r="CY248">
        <f t="shared" ref="CY248:CY253" si="1198">+CN248-$CU248</f>
        <v>0</v>
      </c>
      <c r="CZ248">
        <f t="shared" ref="CZ248:CZ253" si="1199">+CO248-$CU248</f>
        <v>0</v>
      </c>
      <c r="DA248">
        <f t="shared" ref="DA248:DA253" si="1200">+CP248-$CU248</f>
        <v>0</v>
      </c>
      <c r="DB248">
        <f t="shared" ref="DB248:DB253" si="1201">+CQ248-$CU248</f>
        <v>0</v>
      </c>
      <c r="DC248">
        <f t="shared" ref="DC248:DC253" si="1202">+CR248-$CU248</f>
        <v>0</v>
      </c>
      <c r="DD248">
        <f t="shared" ref="DD248:DD253" si="1203">+CS248-$CU248</f>
        <v>0</v>
      </c>
      <c r="DE248">
        <f t="shared" ref="DE248:DE253" si="1204">+CT248-$CU248</f>
        <v>0</v>
      </c>
      <c r="DF248" t="str">
        <f t="shared" ref="DF248:DO253" si="1205">IF(DF$15=1,LOOKUP(CK248,swotrev),"")</f>
        <v/>
      </c>
      <c r="DG248" t="str">
        <f t="shared" si="1205"/>
        <v/>
      </c>
      <c r="DH248" t="str">
        <f t="shared" si="1205"/>
        <v/>
      </c>
      <c r="DI248" t="str">
        <f t="shared" si="1205"/>
        <v/>
      </c>
      <c r="DJ248" t="str">
        <f t="shared" si="1205"/>
        <v/>
      </c>
      <c r="DK248" t="str">
        <f t="shared" si="1205"/>
        <v/>
      </c>
      <c r="DL248" t="str">
        <f t="shared" si="1205"/>
        <v/>
      </c>
      <c r="DM248" t="str">
        <f t="shared" si="1205"/>
        <v/>
      </c>
      <c r="DN248" t="str">
        <f t="shared" si="1205"/>
        <v/>
      </c>
      <c r="DO248" t="str">
        <f t="shared" si="1205"/>
        <v/>
      </c>
    </row>
    <row r="249" spans="22:119" ht="15.75" thickBot="1" x14ac:dyDescent="0.3">
      <c r="V249" s="71"/>
      <c r="X249" s="6"/>
      <c r="Y249" s="6"/>
      <c r="Z249" s="6"/>
      <c r="AA249" s="6"/>
      <c r="AJ249" s="4"/>
      <c r="AK249" s="4"/>
      <c r="AU249" s="72"/>
      <c r="CK249">
        <f t="shared" ref="CK249:CK253" si="1206">ABS(CA67-$BY18)+1</f>
        <v>9</v>
      </c>
      <c r="CL249">
        <f t="shared" si="1195"/>
        <v>9</v>
      </c>
      <c r="CM249">
        <f t="shared" si="1195"/>
        <v>9</v>
      </c>
      <c r="CN249">
        <f t="shared" si="1195"/>
        <v>9</v>
      </c>
      <c r="CO249">
        <f t="shared" si="1195"/>
        <v>9</v>
      </c>
      <c r="CP249">
        <f t="shared" si="1195"/>
        <v>9</v>
      </c>
      <c r="CQ249">
        <f t="shared" si="1195"/>
        <v>9</v>
      </c>
      <c r="CR249">
        <f t="shared" si="1195"/>
        <v>9</v>
      </c>
      <c r="CS249">
        <f t="shared" si="1195"/>
        <v>9</v>
      </c>
      <c r="CT249">
        <f t="shared" si="1195"/>
        <v>9</v>
      </c>
      <c r="CU249">
        <f t="shared" ref="CU249:CU253" si="1207">AVERAGE(CK249:CT249)</f>
        <v>9</v>
      </c>
      <c r="CV249">
        <f t="shared" ref="CV249:CV253" si="1208">+CK249-$CU249</f>
        <v>0</v>
      </c>
      <c r="CW249">
        <f t="shared" si="1196"/>
        <v>0</v>
      </c>
      <c r="CX249">
        <f t="shared" si="1197"/>
        <v>0</v>
      </c>
      <c r="CY249">
        <f t="shared" si="1198"/>
        <v>0</v>
      </c>
      <c r="CZ249">
        <f t="shared" si="1199"/>
        <v>0</v>
      </c>
      <c r="DA249">
        <f t="shared" si="1200"/>
        <v>0</v>
      </c>
      <c r="DB249">
        <f t="shared" si="1201"/>
        <v>0</v>
      </c>
      <c r="DC249">
        <f t="shared" si="1202"/>
        <v>0</v>
      </c>
      <c r="DD249">
        <f t="shared" si="1203"/>
        <v>0</v>
      </c>
      <c r="DE249">
        <f t="shared" si="1204"/>
        <v>0</v>
      </c>
      <c r="DF249" t="str">
        <f t="shared" si="1205"/>
        <v/>
      </c>
      <c r="DG249" t="str">
        <f t="shared" si="1205"/>
        <v/>
      </c>
      <c r="DH249" t="str">
        <f t="shared" si="1205"/>
        <v/>
      </c>
      <c r="DI249" t="str">
        <f t="shared" si="1205"/>
        <v/>
      </c>
      <c r="DJ249" t="str">
        <f t="shared" si="1205"/>
        <v/>
      </c>
      <c r="DK249" t="str">
        <f t="shared" si="1205"/>
        <v/>
      </c>
      <c r="DL249" t="str">
        <f t="shared" si="1205"/>
        <v/>
      </c>
      <c r="DM249" t="str">
        <f t="shared" si="1205"/>
        <v/>
      </c>
      <c r="DN249" t="str">
        <f t="shared" si="1205"/>
        <v/>
      </c>
      <c r="DO249" t="str">
        <f t="shared" si="1205"/>
        <v/>
      </c>
    </row>
    <row r="250" spans="22:119" x14ac:dyDescent="0.25">
      <c r="V250" s="71"/>
      <c r="AI250" t="s">
        <v>63</v>
      </c>
      <c r="AJ250" s="50" t="e">
        <f>+AJ245*$AU245</f>
        <v>#DIV/0!</v>
      </c>
      <c r="AK250" s="51" t="e">
        <f t="shared" ref="AK250:AS250" si="1209">+AK245*$AU245</f>
        <v>#DIV/0!</v>
      </c>
      <c r="AL250" s="51" t="e">
        <f t="shared" si="1209"/>
        <v>#DIV/0!</v>
      </c>
      <c r="AM250" s="51" t="e">
        <f t="shared" si="1209"/>
        <v>#DIV/0!</v>
      </c>
      <c r="AN250" s="51" t="e">
        <f t="shared" si="1209"/>
        <v>#DIV/0!</v>
      </c>
      <c r="AO250" s="51" t="e">
        <f t="shared" si="1209"/>
        <v>#DIV/0!</v>
      </c>
      <c r="AP250" s="51" t="e">
        <f t="shared" si="1209"/>
        <v>#DIV/0!</v>
      </c>
      <c r="AQ250" s="51" t="e">
        <f t="shared" si="1209"/>
        <v>#DIV/0!</v>
      </c>
      <c r="AR250" s="51" t="e">
        <f t="shared" si="1209"/>
        <v>#DIV/0!</v>
      </c>
      <c r="AS250" s="52" t="e">
        <f t="shared" si="1209"/>
        <v>#DIV/0!</v>
      </c>
      <c r="AT250" s="82" t="e">
        <f>SUM(AJ250:AS250)</f>
        <v>#DIV/0!</v>
      </c>
      <c r="AU250" s="72"/>
      <c r="CK250">
        <f t="shared" si="1206"/>
        <v>8</v>
      </c>
      <c r="CL250">
        <f t="shared" si="1195"/>
        <v>8</v>
      </c>
      <c r="CM250">
        <f t="shared" si="1195"/>
        <v>8</v>
      </c>
      <c r="CN250">
        <f t="shared" si="1195"/>
        <v>8</v>
      </c>
      <c r="CO250">
        <f t="shared" si="1195"/>
        <v>8</v>
      </c>
      <c r="CP250">
        <f t="shared" si="1195"/>
        <v>8</v>
      </c>
      <c r="CQ250">
        <f t="shared" si="1195"/>
        <v>8</v>
      </c>
      <c r="CR250">
        <f t="shared" si="1195"/>
        <v>8</v>
      </c>
      <c r="CS250">
        <f t="shared" si="1195"/>
        <v>8</v>
      </c>
      <c r="CT250">
        <f t="shared" si="1195"/>
        <v>8</v>
      </c>
      <c r="CU250">
        <f t="shared" si="1207"/>
        <v>8</v>
      </c>
      <c r="CV250">
        <f t="shared" si="1208"/>
        <v>0</v>
      </c>
      <c r="CW250">
        <f t="shared" si="1196"/>
        <v>0</v>
      </c>
      <c r="CX250">
        <f t="shared" si="1197"/>
        <v>0</v>
      </c>
      <c r="CY250">
        <f t="shared" si="1198"/>
        <v>0</v>
      </c>
      <c r="CZ250">
        <f t="shared" si="1199"/>
        <v>0</v>
      </c>
      <c r="DA250">
        <f t="shared" si="1200"/>
        <v>0</v>
      </c>
      <c r="DB250">
        <f t="shared" si="1201"/>
        <v>0</v>
      </c>
      <c r="DC250">
        <f t="shared" si="1202"/>
        <v>0</v>
      </c>
      <c r="DD250">
        <f t="shared" si="1203"/>
        <v>0</v>
      </c>
      <c r="DE250">
        <f t="shared" si="1204"/>
        <v>0</v>
      </c>
      <c r="DF250" t="str">
        <f t="shared" si="1205"/>
        <v/>
      </c>
      <c r="DG250" t="str">
        <f t="shared" si="1205"/>
        <v/>
      </c>
      <c r="DH250" t="str">
        <f t="shared" si="1205"/>
        <v/>
      </c>
      <c r="DI250" t="str">
        <f t="shared" si="1205"/>
        <v/>
      </c>
      <c r="DJ250" t="str">
        <f t="shared" si="1205"/>
        <v/>
      </c>
      <c r="DK250" t="str">
        <f t="shared" si="1205"/>
        <v/>
      </c>
      <c r="DL250" t="str">
        <f t="shared" si="1205"/>
        <v/>
      </c>
      <c r="DM250" t="str">
        <f t="shared" si="1205"/>
        <v/>
      </c>
      <c r="DN250" t="str">
        <f t="shared" si="1205"/>
        <v/>
      </c>
      <c r="DO250" t="str">
        <f t="shared" si="1205"/>
        <v/>
      </c>
    </row>
    <row r="251" spans="22:119" x14ac:dyDescent="0.25">
      <c r="V251" s="71"/>
      <c r="AJ251" s="53" t="e">
        <f t="shared" ref="AJ251:AS251" si="1210">+AJ246*$AU246</f>
        <v>#DIV/0!</v>
      </c>
      <c r="AK251" s="54" t="e">
        <f t="shared" si="1210"/>
        <v>#DIV/0!</v>
      </c>
      <c r="AL251" s="54" t="e">
        <f t="shared" si="1210"/>
        <v>#DIV/0!</v>
      </c>
      <c r="AM251" s="54" t="e">
        <f t="shared" si="1210"/>
        <v>#DIV/0!</v>
      </c>
      <c r="AN251" s="54" t="e">
        <f t="shared" si="1210"/>
        <v>#DIV/0!</v>
      </c>
      <c r="AO251" s="54" t="e">
        <f t="shared" si="1210"/>
        <v>#DIV/0!</v>
      </c>
      <c r="AP251" s="54" t="e">
        <f t="shared" si="1210"/>
        <v>#DIV/0!</v>
      </c>
      <c r="AQ251" s="54" t="e">
        <f t="shared" si="1210"/>
        <v>#DIV/0!</v>
      </c>
      <c r="AR251" s="54" t="e">
        <f t="shared" si="1210"/>
        <v>#DIV/0!</v>
      </c>
      <c r="AS251" s="55" t="e">
        <f t="shared" si="1210"/>
        <v>#DIV/0!</v>
      </c>
      <c r="AT251" s="82" t="e">
        <f t="shared" ref="AT251:AT253" si="1211">SUM(AJ251:AS251)</f>
        <v>#DIV/0!</v>
      </c>
      <c r="AU251" s="72"/>
      <c r="CK251">
        <f t="shared" si="1206"/>
        <v>11</v>
      </c>
      <c r="CL251">
        <f t="shared" si="1195"/>
        <v>11</v>
      </c>
      <c r="CM251">
        <f t="shared" si="1195"/>
        <v>11</v>
      </c>
      <c r="CN251">
        <f t="shared" si="1195"/>
        <v>11</v>
      </c>
      <c r="CO251">
        <f t="shared" si="1195"/>
        <v>11</v>
      </c>
      <c r="CP251">
        <f t="shared" si="1195"/>
        <v>11</v>
      </c>
      <c r="CQ251">
        <f t="shared" si="1195"/>
        <v>11</v>
      </c>
      <c r="CR251">
        <f t="shared" si="1195"/>
        <v>11</v>
      </c>
      <c r="CS251">
        <f t="shared" si="1195"/>
        <v>11</v>
      </c>
      <c r="CT251">
        <f t="shared" si="1195"/>
        <v>11</v>
      </c>
      <c r="CU251">
        <f t="shared" si="1207"/>
        <v>11</v>
      </c>
      <c r="CV251">
        <f t="shared" si="1208"/>
        <v>0</v>
      </c>
      <c r="CW251">
        <f t="shared" si="1196"/>
        <v>0</v>
      </c>
      <c r="CX251">
        <f t="shared" si="1197"/>
        <v>0</v>
      </c>
      <c r="CY251">
        <f t="shared" si="1198"/>
        <v>0</v>
      </c>
      <c r="CZ251">
        <f t="shared" si="1199"/>
        <v>0</v>
      </c>
      <c r="DA251">
        <f t="shared" si="1200"/>
        <v>0</v>
      </c>
      <c r="DB251">
        <f t="shared" si="1201"/>
        <v>0</v>
      </c>
      <c r="DC251">
        <f t="shared" si="1202"/>
        <v>0</v>
      </c>
      <c r="DD251">
        <f t="shared" si="1203"/>
        <v>0</v>
      </c>
      <c r="DE251">
        <f t="shared" si="1204"/>
        <v>0</v>
      </c>
      <c r="DF251" t="str">
        <f t="shared" si="1205"/>
        <v/>
      </c>
      <c r="DG251" t="str">
        <f t="shared" si="1205"/>
        <v/>
      </c>
      <c r="DH251" t="str">
        <f t="shared" si="1205"/>
        <v/>
      </c>
      <c r="DI251" t="str">
        <f t="shared" si="1205"/>
        <v/>
      </c>
      <c r="DJ251" t="str">
        <f t="shared" si="1205"/>
        <v/>
      </c>
      <c r="DK251" t="str">
        <f t="shared" si="1205"/>
        <v/>
      </c>
      <c r="DL251" t="str">
        <f t="shared" si="1205"/>
        <v/>
      </c>
      <c r="DM251" t="str">
        <f t="shared" si="1205"/>
        <v/>
      </c>
      <c r="DN251" t="str">
        <f t="shared" si="1205"/>
        <v/>
      </c>
      <c r="DO251" t="str">
        <f t="shared" si="1205"/>
        <v/>
      </c>
    </row>
    <row r="252" spans="22:119" x14ac:dyDescent="0.25">
      <c r="V252" s="71"/>
      <c r="AJ252" s="53" t="e">
        <f t="shared" ref="AJ252:AS252" si="1212">+AJ247*$AU247</f>
        <v>#DIV/0!</v>
      </c>
      <c r="AK252" s="54" t="e">
        <f t="shared" si="1212"/>
        <v>#DIV/0!</v>
      </c>
      <c r="AL252" s="54" t="e">
        <f t="shared" si="1212"/>
        <v>#DIV/0!</v>
      </c>
      <c r="AM252" s="54" t="e">
        <f t="shared" si="1212"/>
        <v>#DIV/0!</v>
      </c>
      <c r="AN252" s="54" t="e">
        <f t="shared" si="1212"/>
        <v>#DIV/0!</v>
      </c>
      <c r="AO252" s="54" t="e">
        <f t="shared" si="1212"/>
        <v>#DIV/0!</v>
      </c>
      <c r="AP252" s="54" t="e">
        <f t="shared" si="1212"/>
        <v>#DIV/0!</v>
      </c>
      <c r="AQ252" s="54" t="e">
        <f t="shared" si="1212"/>
        <v>#DIV/0!</v>
      </c>
      <c r="AR252" s="54" t="e">
        <f t="shared" si="1212"/>
        <v>#DIV/0!</v>
      </c>
      <c r="AS252" s="55" t="e">
        <f t="shared" si="1212"/>
        <v>#DIV/0!</v>
      </c>
      <c r="AT252" s="82" t="e">
        <f t="shared" si="1211"/>
        <v>#DIV/0!</v>
      </c>
      <c r="AU252" s="72"/>
      <c r="CK252">
        <f t="shared" si="1206"/>
        <v>7</v>
      </c>
      <c r="CL252">
        <f t="shared" si="1195"/>
        <v>7</v>
      </c>
      <c r="CM252">
        <f t="shared" si="1195"/>
        <v>7</v>
      </c>
      <c r="CN252">
        <f t="shared" si="1195"/>
        <v>7</v>
      </c>
      <c r="CO252">
        <f t="shared" si="1195"/>
        <v>7</v>
      </c>
      <c r="CP252">
        <f t="shared" si="1195"/>
        <v>7</v>
      </c>
      <c r="CQ252">
        <f t="shared" si="1195"/>
        <v>7</v>
      </c>
      <c r="CR252">
        <f t="shared" si="1195"/>
        <v>7</v>
      </c>
      <c r="CS252">
        <f t="shared" si="1195"/>
        <v>7</v>
      </c>
      <c r="CT252">
        <f t="shared" si="1195"/>
        <v>7</v>
      </c>
      <c r="CU252">
        <f t="shared" si="1207"/>
        <v>7</v>
      </c>
      <c r="CV252">
        <f t="shared" si="1208"/>
        <v>0</v>
      </c>
      <c r="CW252">
        <f t="shared" si="1196"/>
        <v>0</v>
      </c>
      <c r="CX252">
        <f t="shared" si="1197"/>
        <v>0</v>
      </c>
      <c r="CY252">
        <f t="shared" si="1198"/>
        <v>0</v>
      </c>
      <c r="CZ252">
        <f t="shared" si="1199"/>
        <v>0</v>
      </c>
      <c r="DA252">
        <f t="shared" si="1200"/>
        <v>0</v>
      </c>
      <c r="DB252">
        <f t="shared" si="1201"/>
        <v>0</v>
      </c>
      <c r="DC252">
        <f t="shared" si="1202"/>
        <v>0</v>
      </c>
      <c r="DD252">
        <f t="shared" si="1203"/>
        <v>0</v>
      </c>
      <c r="DE252">
        <f t="shared" si="1204"/>
        <v>0</v>
      </c>
      <c r="DF252" t="str">
        <f t="shared" si="1205"/>
        <v/>
      </c>
      <c r="DG252" t="str">
        <f t="shared" si="1205"/>
        <v/>
      </c>
      <c r="DH252" t="str">
        <f t="shared" si="1205"/>
        <v/>
      </c>
      <c r="DI252" t="str">
        <f t="shared" si="1205"/>
        <v/>
      </c>
      <c r="DJ252" t="str">
        <f t="shared" si="1205"/>
        <v/>
      </c>
      <c r="DK252" t="str">
        <f t="shared" si="1205"/>
        <v/>
      </c>
      <c r="DL252" t="str">
        <f t="shared" si="1205"/>
        <v/>
      </c>
      <c r="DM252" t="str">
        <f t="shared" si="1205"/>
        <v/>
      </c>
      <c r="DN252" t="str">
        <f t="shared" si="1205"/>
        <v/>
      </c>
      <c r="DO252" t="str">
        <f t="shared" si="1205"/>
        <v/>
      </c>
    </row>
    <row r="253" spans="22:119" ht="15.75" thickBot="1" x14ac:dyDescent="0.3">
      <c r="V253" s="71"/>
      <c r="AJ253" s="53" t="e">
        <f t="shared" ref="AJ253:AS253" si="1213">+AJ248*$AU248</f>
        <v>#DIV/0!</v>
      </c>
      <c r="AK253" s="54" t="e">
        <f t="shared" si="1213"/>
        <v>#DIV/0!</v>
      </c>
      <c r="AL253" s="54" t="e">
        <f t="shared" si="1213"/>
        <v>#DIV/0!</v>
      </c>
      <c r="AM253" s="54" t="e">
        <f t="shared" si="1213"/>
        <v>#DIV/0!</v>
      </c>
      <c r="AN253" s="54" t="e">
        <f t="shared" si="1213"/>
        <v>#DIV/0!</v>
      </c>
      <c r="AO253" s="54" t="e">
        <f t="shared" si="1213"/>
        <v>#DIV/0!</v>
      </c>
      <c r="AP253" s="54" t="e">
        <f t="shared" si="1213"/>
        <v>#DIV/0!</v>
      </c>
      <c r="AQ253" s="54" t="e">
        <f t="shared" si="1213"/>
        <v>#DIV/0!</v>
      </c>
      <c r="AR253" s="54" t="e">
        <f t="shared" si="1213"/>
        <v>#DIV/0!</v>
      </c>
      <c r="AS253" s="55" t="e">
        <f t="shared" si="1213"/>
        <v>#DIV/0!</v>
      </c>
      <c r="AT253" s="82" t="e">
        <f t="shared" si="1211"/>
        <v>#DIV/0!</v>
      </c>
      <c r="AU253" s="72"/>
      <c r="CK253">
        <f t="shared" si="1206"/>
        <v>5</v>
      </c>
      <c r="CL253">
        <f t="shared" si="1195"/>
        <v>5</v>
      </c>
      <c r="CM253">
        <f t="shared" si="1195"/>
        <v>5</v>
      </c>
      <c r="CN253">
        <f t="shared" si="1195"/>
        <v>5</v>
      </c>
      <c r="CO253">
        <f t="shared" si="1195"/>
        <v>5</v>
      </c>
      <c r="CP253">
        <f t="shared" si="1195"/>
        <v>5</v>
      </c>
      <c r="CQ253">
        <f t="shared" si="1195"/>
        <v>5</v>
      </c>
      <c r="CR253">
        <f t="shared" si="1195"/>
        <v>5</v>
      </c>
      <c r="CS253">
        <f t="shared" si="1195"/>
        <v>5</v>
      </c>
      <c r="CT253">
        <f t="shared" si="1195"/>
        <v>5</v>
      </c>
      <c r="CU253">
        <f t="shared" si="1207"/>
        <v>5</v>
      </c>
      <c r="CV253">
        <f t="shared" si="1208"/>
        <v>0</v>
      </c>
      <c r="CW253">
        <f t="shared" si="1196"/>
        <v>0</v>
      </c>
      <c r="CX253">
        <f t="shared" si="1197"/>
        <v>0</v>
      </c>
      <c r="CY253">
        <f t="shared" si="1198"/>
        <v>0</v>
      </c>
      <c r="CZ253">
        <f t="shared" si="1199"/>
        <v>0</v>
      </c>
      <c r="DA253">
        <f t="shared" si="1200"/>
        <v>0</v>
      </c>
      <c r="DB253">
        <f t="shared" si="1201"/>
        <v>0</v>
      </c>
      <c r="DC253">
        <f t="shared" si="1202"/>
        <v>0</v>
      </c>
      <c r="DD253">
        <f t="shared" si="1203"/>
        <v>0</v>
      </c>
      <c r="DE253">
        <f t="shared" si="1204"/>
        <v>0</v>
      </c>
      <c r="DF253" t="str">
        <f t="shared" si="1205"/>
        <v/>
      </c>
      <c r="DG253" t="str">
        <f t="shared" si="1205"/>
        <v/>
      </c>
      <c r="DH253" t="str">
        <f t="shared" si="1205"/>
        <v/>
      </c>
      <c r="DI253" t="str">
        <f t="shared" si="1205"/>
        <v/>
      </c>
      <c r="DJ253" t="str">
        <f t="shared" si="1205"/>
        <v/>
      </c>
      <c r="DK253" t="str">
        <f t="shared" si="1205"/>
        <v/>
      </c>
      <c r="DL253" t="str">
        <f t="shared" si="1205"/>
        <v/>
      </c>
      <c r="DM253" t="str">
        <f t="shared" si="1205"/>
        <v/>
      </c>
      <c r="DN253" t="str">
        <f t="shared" si="1205"/>
        <v/>
      </c>
      <c r="DO253" t="str">
        <f t="shared" si="1205"/>
        <v/>
      </c>
    </row>
    <row r="254" spans="22:119" ht="15.75" thickBot="1" x14ac:dyDescent="0.3">
      <c r="V254" s="71"/>
      <c r="AJ254" s="56" t="e">
        <f>SUM(AJ250:AJ253)</f>
        <v>#DIV/0!</v>
      </c>
      <c r="AK254" s="57" t="e">
        <f t="shared" ref="AK254" si="1214">SUM(AK250:AK253)</f>
        <v>#DIV/0!</v>
      </c>
      <c r="AL254" s="57" t="e">
        <f t="shared" ref="AL254" si="1215">SUM(AL250:AL253)</f>
        <v>#DIV/0!</v>
      </c>
      <c r="AM254" s="57" t="e">
        <f t="shared" ref="AM254" si="1216">SUM(AM250:AM253)</f>
        <v>#DIV/0!</v>
      </c>
      <c r="AN254" s="57" t="e">
        <f t="shared" ref="AN254" si="1217">SUM(AN250:AN253)</f>
        <v>#DIV/0!</v>
      </c>
      <c r="AO254" s="57" t="e">
        <f t="shared" ref="AO254" si="1218">SUM(AO250:AO253)</f>
        <v>#DIV/0!</v>
      </c>
      <c r="AP254" s="57" t="e">
        <f t="shared" ref="AP254" si="1219">SUM(AP250:AP253)</f>
        <v>#DIV/0!</v>
      </c>
      <c r="AQ254" s="57" t="e">
        <f t="shared" ref="AQ254" si="1220">SUM(AQ250:AQ253)</f>
        <v>#DIV/0!</v>
      </c>
      <c r="AR254" s="57" t="e">
        <f t="shared" ref="AR254" si="1221">SUM(AR250:AR253)</f>
        <v>#DIV/0!</v>
      </c>
      <c r="AS254" s="58" t="e">
        <f t="shared" ref="AS254" si="1222">SUM(AS250:AS253)</f>
        <v>#DIV/0!</v>
      </c>
      <c r="AU254" s="72"/>
    </row>
    <row r="255" spans="22:119" x14ac:dyDescent="0.25">
      <c r="V255" s="71"/>
      <c r="AG255" s="75">
        <f>+AG223*1.02</f>
        <v>2297371.3352985596</v>
      </c>
      <c r="AU255" s="72"/>
    </row>
    <row r="256" spans="22:119" x14ac:dyDescent="0.25">
      <c r="V256" s="71"/>
      <c r="AG256" s="75">
        <f>+AG255*V245</f>
        <v>574342.83382463991</v>
      </c>
      <c r="AI256" t="s">
        <v>65</v>
      </c>
      <c r="AJ256" s="67" t="e">
        <f>ROUND(AJ250*$AG256,0)</f>
        <v>#DIV/0!</v>
      </c>
      <c r="AK256" s="67" t="e">
        <f t="shared" ref="AK256:AS256" si="1223">ROUND(AK250*$AG256,0)</f>
        <v>#DIV/0!</v>
      </c>
      <c r="AL256" s="67" t="e">
        <f t="shared" si="1223"/>
        <v>#DIV/0!</v>
      </c>
      <c r="AM256" s="67" t="e">
        <f t="shared" si="1223"/>
        <v>#DIV/0!</v>
      </c>
      <c r="AN256" s="67" t="e">
        <f t="shared" si="1223"/>
        <v>#DIV/0!</v>
      </c>
      <c r="AO256" s="67" t="e">
        <f t="shared" si="1223"/>
        <v>#DIV/0!</v>
      </c>
      <c r="AP256" s="67" t="e">
        <f t="shared" si="1223"/>
        <v>#DIV/0!</v>
      </c>
      <c r="AQ256" s="67" t="e">
        <f t="shared" si="1223"/>
        <v>#DIV/0!</v>
      </c>
      <c r="AR256" s="67" t="e">
        <f t="shared" si="1223"/>
        <v>#DIV/0!</v>
      </c>
      <c r="AS256" s="67" t="e">
        <f t="shared" si="1223"/>
        <v>#DIV/0!</v>
      </c>
      <c r="AT256" s="67" t="e">
        <f>SUM(AJ256:AS256)</f>
        <v>#DIV/0!</v>
      </c>
      <c r="AU256" s="72"/>
      <c r="CK256">
        <v>1</v>
      </c>
      <c r="CL256">
        <v>2</v>
      </c>
      <c r="CM256">
        <v>3</v>
      </c>
      <c r="CN256">
        <v>4</v>
      </c>
      <c r="CO256">
        <v>5</v>
      </c>
      <c r="CP256">
        <v>6</v>
      </c>
      <c r="CQ256">
        <v>7</v>
      </c>
      <c r="CR256">
        <v>8</v>
      </c>
      <c r="CS256">
        <v>9</v>
      </c>
      <c r="CT256">
        <v>10</v>
      </c>
      <c r="CV256">
        <v>1</v>
      </c>
      <c r="CW256">
        <v>2</v>
      </c>
      <c r="CX256">
        <v>3</v>
      </c>
      <c r="CY256">
        <v>4</v>
      </c>
      <c r="CZ256">
        <v>5</v>
      </c>
      <c r="DA256">
        <v>6</v>
      </c>
      <c r="DB256">
        <v>7</v>
      </c>
      <c r="DC256">
        <v>8</v>
      </c>
      <c r="DD256">
        <v>9</v>
      </c>
      <c r="DE256">
        <v>10</v>
      </c>
      <c r="DF256">
        <v>1</v>
      </c>
      <c r="DG256">
        <v>2</v>
      </c>
      <c r="DH256">
        <v>3</v>
      </c>
      <c r="DI256">
        <v>4</v>
      </c>
      <c r="DJ256">
        <v>5</v>
      </c>
      <c r="DK256">
        <v>6</v>
      </c>
      <c r="DL256">
        <v>7</v>
      </c>
      <c r="DM256">
        <v>8</v>
      </c>
      <c r="DN256">
        <v>9</v>
      </c>
      <c r="DO256">
        <v>10</v>
      </c>
    </row>
    <row r="257" spans="22:119" x14ac:dyDescent="0.25">
      <c r="V257" s="71"/>
      <c r="AG257" s="75">
        <f>+AG255*V246</f>
        <v>574342.83382463991</v>
      </c>
      <c r="AJ257" s="67" t="e">
        <f t="shared" ref="AJ257:AS257" si="1224">ROUND(AJ251*$AG257,0)</f>
        <v>#DIV/0!</v>
      </c>
      <c r="AK257" s="67" t="e">
        <f t="shared" si="1224"/>
        <v>#DIV/0!</v>
      </c>
      <c r="AL257" s="67" t="e">
        <f t="shared" si="1224"/>
        <v>#DIV/0!</v>
      </c>
      <c r="AM257" s="67" t="e">
        <f t="shared" si="1224"/>
        <v>#DIV/0!</v>
      </c>
      <c r="AN257" s="67" t="e">
        <f t="shared" si="1224"/>
        <v>#DIV/0!</v>
      </c>
      <c r="AO257" s="67" t="e">
        <f t="shared" si="1224"/>
        <v>#DIV/0!</v>
      </c>
      <c r="AP257" s="67" t="e">
        <f t="shared" si="1224"/>
        <v>#DIV/0!</v>
      </c>
      <c r="AQ257" s="67" t="e">
        <f t="shared" si="1224"/>
        <v>#DIV/0!</v>
      </c>
      <c r="AR257" s="67" t="e">
        <f t="shared" si="1224"/>
        <v>#DIV/0!</v>
      </c>
      <c r="AS257" s="67" t="e">
        <f t="shared" si="1224"/>
        <v>#DIV/0!</v>
      </c>
      <c r="AT257" s="67" t="e">
        <f t="shared" ref="AT257:AT260" si="1225">SUM(AJ257:AS257)</f>
        <v>#DIV/0!</v>
      </c>
      <c r="AU257" s="72"/>
      <c r="CK257">
        <f>ABS(CA73-$BV17)+1</f>
        <v>10</v>
      </c>
      <c r="CL257">
        <f t="shared" ref="CL257:CT262" si="1226">ABS(CB73-$BV17)+1</f>
        <v>10</v>
      </c>
      <c r="CM257">
        <f t="shared" si="1226"/>
        <v>10</v>
      </c>
      <c r="CN257">
        <f t="shared" si="1226"/>
        <v>10</v>
      </c>
      <c r="CO257">
        <f t="shared" si="1226"/>
        <v>10</v>
      </c>
      <c r="CP257">
        <f t="shared" si="1226"/>
        <v>10</v>
      </c>
      <c r="CQ257">
        <f t="shared" si="1226"/>
        <v>10</v>
      </c>
      <c r="CR257">
        <f t="shared" si="1226"/>
        <v>10</v>
      </c>
      <c r="CS257">
        <f t="shared" si="1226"/>
        <v>10</v>
      </c>
      <c r="CT257">
        <f t="shared" si="1226"/>
        <v>10</v>
      </c>
      <c r="CU257">
        <f>AVERAGE(CK257:CT257)</f>
        <v>10</v>
      </c>
      <c r="CV257">
        <f>+CK257-$CU257</f>
        <v>0</v>
      </c>
      <c r="CW257">
        <f t="shared" ref="CW257:CW262" si="1227">+CL257-$CU257</f>
        <v>0</v>
      </c>
      <c r="CX257">
        <f t="shared" ref="CX257:CX262" si="1228">+CM257-$CU257</f>
        <v>0</v>
      </c>
      <c r="CY257">
        <f t="shared" ref="CY257:CY262" si="1229">+CN257-$CU257</f>
        <v>0</v>
      </c>
      <c r="CZ257">
        <f t="shared" ref="CZ257:CZ262" si="1230">+CO257-$CU257</f>
        <v>0</v>
      </c>
      <c r="DA257">
        <f t="shared" ref="DA257:DA262" si="1231">+CP257-$CU257</f>
        <v>0</v>
      </c>
      <c r="DB257">
        <f t="shared" ref="DB257:DB262" si="1232">+CQ257-$CU257</f>
        <v>0</v>
      </c>
      <c r="DC257">
        <f t="shared" ref="DC257:DC262" si="1233">+CR257-$CU257</f>
        <v>0</v>
      </c>
      <c r="DD257">
        <f t="shared" ref="DD257:DD262" si="1234">+CS257-$CU257</f>
        <v>0</v>
      </c>
      <c r="DE257">
        <f t="shared" ref="DE257:DE262" si="1235">+CT257-$CU257</f>
        <v>0</v>
      </c>
      <c r="DF257" t="str">
        <f t="shared" ref="DF257:DO262" si="1236">IF(DF$15=1,LOOKUP(CK257,swotrev),"")</f>
        <v/>
      </c>
      <c r="DG257" t="str">
        <f t="shared" si="1236"/>
        <v/>
      </c>
      <c r="DH257" t="str">
        <f t="shared" si="1236"/>
        <v/>
      </c>
      <c r="DI257" t="str">
        <f t="shared" si="1236"/>
        <v/>
      </c>
      <c r="DJ257" t="str">
        <f t="shared" si="1236"/>
        <v/>
      </c>
      <c r="DK257" t="str">
        <f t="shared" si="1236"/>
        <v/>
      </c>
      <c r="DL257" t="str">
        <f t="shared" si="1236"/>
        <v/>
      </c>
      <c r="DM257" t="str">
        <f t="shared" si="1236"/>
        <v/>
      </c>
      <c r="DN257" t="str">
        <f t="shared" si="1236"/>
        <v/>
      </c>
      <c r="DO257" t="str">
        <f t="shared" si="1236"/>
        <v/>
      </c>
    </row>
    <row r="258" spans="22:119" x14ac:dyDescent="0.25">
      <c r="V258" s="71"/>
      <c r="AG258" s="75">
        <f>+AG255*V247</f>
        <v>574342.83382463991</v>
      </c>
      <c r="AJ258" s="67" t="e">
        <f t="shared" ref="AJ258:AS258" si="1237">ROUND(AJ252*$AG258,0)</f>
        <v>#DIV/0!</v>
      </c>
      <c r="AK258" s="67" t="e">
        <f t="shared" si="1237"/>
        <v>#DIV/0!</v>
      </c>
      <c r="AL258" s="67" t="e">
        <f t="shared" si="1237"/>
        <v>#DIV/0!</v>
      </c>
      <c r="AM258" s="67" t="e">
        <f t="shared" si="1237"/>
        <v>#DIV/0!</v>
      </c>
      <c r="AN258" s="67" t="e">
        <f t="shared" si="1237"/>
        <v>#DIV/0!</v>
      </c>
      <c r="AO258" s="67" t="e">
        <f t="shared" si="1237"/>
        <v>#DIV/0!</v>
      </c>
      <c r="AP258" s="67" t="e">
        <f t="shared" si="1237"/>
        <v>#DIV/0!</v>
      </c>
      <c r="AQ258" s="67" t="e">
        <f t="shared" si="1237"/>
        <v>#DIV/0!</v>
      </c>
      <c r="AR258" s="67" t="e">
        <f t="shared" si="1237"/>
        <v>#DIV/0!</v>
      </c>
      <c r="AS258" s="67" t="e">
        <f t="shared" si="1237"/>
        <v>#DIV/0!</v>
      </c>
      <c r="AT258" s="67" t="e">
        <f t="shared" si="1225"/>
        <v>#DIV/0!</v>
      </c>
      <c r="AU258" s="72"/>
      <c r="CK258">
        <f t="shared" ref="CK258:CK262" si="1238">ABS(CA74-$BV18)+1</f>
        <v>4</v>
      </c>
      <c r="CL258">
        <f t="shared" si="1226"/>
        <v>4</v>
      </c>
      <c r="CM258">
        <f t="shared" si="1226"/>
        <v>4</v>
      </c>
      <c r="CN258">
        <f t="shared" si="1226"/>
        <v>4</v>
      </c>
      <c r="CO258">
        <f t="shared" si="1226"/>
        <v>4</v>
      </c>
      <c r="CP258">
        <f t="shared" si="1226"/>
        <v>4</v>
      </c>
      <c r="CQ258">
        <f t="shared" si="1226"/>
        <v>4</v>
      </c>
      <c r="CR258">
        <f t="shared" si="1226"/>
        <v>4</v>
      </c>
      <c r="CS258">
        <f t="shared" si="1226"/>
        <v>4</v>
      </c>
      <c r="CT258">
        <f t="shared" si="1226"/>
        <v>4</v>
      </c>
      <c r="CU258">
        <f t="shared" ref="CU258:CU262" si="1239">AVERAGE(CK258:CT258)</f>
        <v>4</v>
      </c>
      <c r="CV258">
        <f t="shared" ref="CV258:CV262" si="1240">+CK258-$CU258</f>
        <v>0</v>
      </c>
      <c r="CW258">
        <f t="shared" si="1227"/>
        <v>0</v>
      </c>
      <c r="CX258">
        <f t="shared" si="1228"/>
        <v>0</v>
      </c>
      <c r="CY258">
        <f t="shared" si="1229"/>
        <v>0</v>
      </c>
      <c r="CZ258">
        <f t="shared" si="1230"/>
        <v>0</v>
      </c>
      <c r="DA258">
        <f t="shared" si="1231"/>
        <v>0</v>
      </c>
      <c r="DB258">
        <f t="shared" si="1232"/>
        <v>0</v>
      </c>
      <c r="DC258">
        <f t="shared" si="1233"/>
        <v>0</v>
      </c>
      <c r="DD258">
        <f t="shared" si="1234"/>
        <v>0</v>
      </c>
      <c r="DE258">
        <f t="shared" si="1235"/>
        <v>0</v>
      </c>
      <c r="DF258" t="str">
        <f t="shared" si="1236"/>
        <v/>
      </c>
      <c r="DG258" t="str">
        <f t="shared" si="1236"/>
        <v/>
      </c>
      <c r="DH258" t="str">
        <f t="shared" si="1236"/>
        <v/>
      </c>
      <c r="DI258" t="str">
        <f t="shared" si="1236"/>
        <v/>
      </c>
      <c r="DJ258" t="str">
        <f t="shared" si="1236"/>
        <v/>
      </c>
      <c r="DK258" t="str">
        <f t="shared" si="1236"/>
        <v/>
      </c>
      <c r="DL258" t="str">
        <f t="shared" si="1236"/>
        <v/>
      </c>
      <c r="DM258" t="str">
        <f t="shared" si="1236"/>
        <v/>
      </c>
      <c r="DN258" t="str">
        <f t="shared" si="1236"/>
        <v/>
      </c>
      <c r="DO258" t="str">
        <f t="shared" si="1236"/>
        <v/>
      </c>
    </row>
    <row r="259" spans="22:119" x14ac:dyDescent="0.25">
      <c r="V259" s="71"/>
      <c r="AG259" s="75">
        <f>+AG255*V248</f>
        <v>574342.83382463991</v>
      </c>
      <c r="AJ259" s="67" t="e">
        <f t="shared" ref="AJ259:AS259" si="1241">ROUND(AJ253*$AG259,0)</f>
        <v>#DIV/0!</v>
      </c>
      <c r="AK259" s="67" t="e">
        <f t="shared" si="1241"/>
        <v>#DIV/0!</v>
      </c>
      <c r="AL259" s="67" t="e">
        <f t="shared" si="1241"/>
        <v>#DIV/0!</v>
      </c>
      <c r="AM259" s="67" t="e">
        <f t="shared" si="1241"/>
        <v>#DIV/0!</v>
      </c>
      <c r="AN259" s="67" t="e">
        <f t="shared" si="1241"/>
        <v>#DIV/0!</v>
      </c>
      <c r="AO259" s="67" t="e">
        <f t="shared" si="1241"/>
        <v>#DIV/0!</v>
      </c>
      <c r="AP259" s="67" t="e">
        <f t="shared" si="1241"/>
        <v>#DIV/0!</v>
      </c>
      <c r="AQ259" s="67" t="e">
        <f t="shared" si="1241"/>
        <v>#DIV/0!</v>
      </c>
      <c r="AR259" s="67" t="e">
        <f t="shared" si="1241"/>
        <v>#DIV/0!</v>
      </c>
      <c r="AS259" s="67" t="e">
        <f t="shared" si="1241"/>
        <v>#DIV/0!</v>
      </c>
      <c r="AT259" s="67" t="e">
        <f t="shared" si="1225"/>
        <v>#DIV/0!</v>
      </c>
      <c r="AU259" s="72"/>
      <c r="CK259">
        <f t="shared" si="1238"/>
        <v>4</v>
      </c>
      <c r="CL259">
        <f t="shared" si="1226"/>
        <v>4</v>
      </c>
      <c r="CM259">
        <f t="shared" si="1226"/>
        <v>4</v>
      </c>
      <c r="CN259">
        <f t="shared" si="1226"/>
        <v>4</v>
      </c>
      <c r="CO259">
        <f t="shared" si="1226"/>
        <v>4</v>
      </c>
      <c r="CP259">
        <f t="shared" si="1226"/>
        <v>4</v>
      </c>
      <c r="CQ259">
        <f t="shared" si="1226"/>
        <v>4</v>
      </c>
      <c r="CR259">
        <f t="shared" si="1226"/>
        <v>4</v>
      </c>
      <c r="CS259">
        <f t="shared" si="1226"/>
        <v>4</v>
      </c>
      <c r="CT259">
        <f t="shared" si="1226"/>
        <v>4</v>
      </c>
      <c r="CU259">
        <f t="shared" si="1239"/>
        <v>4</v>
      </c>
      <c r="CV259">
        <f t="shared" si="1240"/>
        <v>0</v>
      </c>
      <c r="CW259">
        <f t="shared" si="1227"/>
        <v>0</v>
      </c>
      <c r="CX259">
        <f t="shared" si="1228"/>
        <v>0</v>
      </c>
      <c r="CY259">
        <f t="shared" si="1229"/>
        <v>0</v>
      </c>
      <c r="CZ259">
        <f t="shared" si="1230"/>
        <v>0</v>
      </c>
      <c r="DA259">
        <f t="shared" si="1231"/>
        <v>0</v>
      </c>
      <c r="DB259">
        <f t="shared" si="1232"/>
        <v>0</v>
      </c>
      <c r="DC259">
        <f t="shared" si="1233"/>
        <v>0</v>
      </c>
      <c r="DD259">
        <f t="shared" si="1234"/>
        <v>0</v>
      </c>
      <c r="DE259">
        <f t="shared" si="1235"/>
        <v>0</v>
      </c>
      <c r="DF259" t="str">
        <f t="shared" si="1236"/>
        <v/>
      </c>
      <c r="DG259" t="str">
        <f t="shared" si="1236"/>
        <v/>
      </c>
      <c r="DH259" t="str">
        <f t="shared" si="1236"/>
        <v/>
      </c>
      <c r="DI259" t="str">
        <f t="shared" si="1236"/>
        <v/>
      </c>
      <c r="DJ259" t="str">
        <f t="shared" si="1236"/>
        <v/>
      </c>
      <c r="DK259" t="str">
        <f t="shared" si="1236"/>
        <v/>
      </c>
      <c r="DL259" t="str">
        <f t="shared" si="1236"/>
        <v/>
      </c>
      <c r="DM259" t="str">
        <f t="shared" si="1236"/>
        <v/>
      </c>
      <c r="DN259" t="str">
        <f t="shared" si="1236"/>
        <v/>
      </c>
      <c r="DO259" t="str">
        <f t="shared" si="1236"/>
        <v/>
      </c>
    </row>
    <row r="260" spans="22:119" x14ac:dyDescent="0.25">
      <c r="V260" s="71"/>
      <c r="AJ260" s="67" t="e">
        <f>SUM(AJ256:AJ259)</f>
        <v>#DIV/0!</v>
      </c>
      <c r="AK260" s="67" t="e">
        <f t="shared" ref="AK260" si="1242">SUM(AK256:AK259)</f>
        <v>#DIV/0!</v>
      </c>
      <c r="AL260" s="67" t="e">
        <f t="shared" ref="AL260" si="1243">SUM(AL256:AL259)</f>
        <v>#DIV/0!</v>
      </c>
      <c r="AM260" s="67" t="e">
        <f t="shared" ref="AM260" si="1244">SUM(AM256:AM259)</f>
        <v>#DIV/0!</v>
      </c>
      <c r="AN260" s="67" t="e">
        <f t="shared" ref="AN260" si="1245">SUM(AN256:AN259)</f>
        <v>#DIV/0!</v>
      </c>
      <c r="AO260" s="67" t="e">
        <f t="shared" ref="AO260" si="1246">SUM(AO256:AO259)</f>
        <v>#DIV/0!</v>
      </c>
      <c r="AP260" s="67" t="e">
        <f t="shared" ref="AP260" si="1247">SUM(AP256:AP259)</f>
        <v>#DIV/0!</v>
      </c>
      <c r="AQ260" s="67" t="e">
        <f t="shared" ref="AQ260" si="1248">SUM(AQ256:AQ259)</f>
        <v>#DIV/0!</v>
      </c>
      <c r="AR260" s="67" t="e">
        <f t="shared" ref="AR260" si="1249">SUM(AR256:AR259)</f>
        <v>#DIV/0!</v>
      </c>
      <c r="AS260" s="67" t="e">
        <f t="shared" ref="AS260" si="1250">SUM(AS256:AS259)</f>
        <v>#DIV/0!</v>
      </c>
      <c r="AT260" s="67" t="e">
        <f t="shared" si="1225"/>
        <v>#DIV/0!</v>
      </c>
      <c r="AU260" s="72"/>
      <c r="CK260">
        <f t="shared" si="1238"/>
        <v>9</v>
      </c>
      <c r="CL260">
        <f t="shared" si="1226"/>
        <v>9</v>
      </c>
      <c r="CM260">
        <f t="shared" si="1226"/>
        <v>9</v>
      </c>
      <c r="CN260">
        <f t="shared" si="1226"/>
        <v>9</v>
      </c>
      <c r="CO260">
        <f t="shared" si="1226"/>
        <v>9</v>
      </c>
      <c r="CP260">
        <f t="shared" si="1226"/>
        <v>9</v>
      </c>
      <c r="CQ260">
        <f t="shared" si="1226"/>
        <v>9</v>
      </c>
      <c r="CR260">
        <f t="shared" si="1226"/>
        <v>9</v>
      </c>
      <c r="CS260">
        <f t="shared" si="1226"/>
        <v>9</v>
      </c>
      <c r="CT260">
        <f t="shared" si="1226"/>
        <v>9</v>
      </c>
      <c r="CU260">
        <f t="shared" si="1239"/>
        <v>9</v>
      </c>
      <c r="CV260">
        <f t="shared" si="1240"/>
        <v>0</v>
      </c>
      <c r="CW260">
        <f t="shared" si="1227"/>
        <v>0</v>
      </c>
      <c r="CX260">
        <f t="shared" si="1228"/>
        <v>0</v>
      </c>
      <c r="CY260">
        <f t="shared" si="1229"/>
        <v>0</v>
      </c>
      <c r="CZ260">
        <f t="shared" si="1230"/>
        <v>0</v>
      </c>
      <c r="DA260">
        <f t="shared" si="1231"/>
        <v>0</v>
      </c>
      <c r="DB260">
        <f t="shared" si="1232"/>
        <v>0</v>
      </c>
      <c r="DC260">
        <f t="shared" si="1233"/>
        <v>0</v>
      </c>
      <c r="DD260">
        <f t="shared" si="1234"/>
        <v>0</v>
      </c>
      <c r="DE260">
        <f t="shared" si="1235"/>
        <v>0</v>
      </c>
      <c r="DF260" t="str">
        <f t="shared" si="1236"/>
        <v/>
      </c>
      <c r="DG260" t="str">
        <f t="shared" si="1236"/>
        <v/>
      </c>
      <c r="DH260" t="str">
        <f t="shared" si="1236"/>
        <v/>
      </c>
      <c r="DI260" t="str">
        <f t="shared" si="1236"/>
        <v/>
      </c>
      <c r="DJ260" t="str">
        <f t="shared" si="1236"/>
        <v/>
      </c>
      <c r="DK260" t="str">
        <f t="shared" si="1236"/>
        <v/>
      </c>
      <c r="DL260" t="str">
        <f t="shared" si="1236"/>
        <v/>
      </c>
      <c r="DM260" t="str">
        <f t="shared" si="1236"/>
        <v/>
      </c>
      <c r="DN260" t="str">
        <f t="shared" si="1236"/>
        <v/>
      </c>
      <c r="DO260" t="str">
        <f t="shared" si="1236"/>
        <v/>
      </c>
    </row>
    <row r="261" spans="22:119" x14ac:dyDescent="0.25">
      <c r="V261" s="71"/>
      <c r="AI261" t="s">
        <v>80</v>
      </c>
      <c r="AJ261" s="83" t="e">
        <f>+AJ260/$AT260</f>
        <v>#DIV/0!</v>
      </c>
      <c r="AK261" s="83" t="e">
        <f t="shared" ref="AK261" si="1251">+AK260/$AT260</f>
        <v>#DIV/0!</v>
      </c>
      <c r="AL261" s="83" t="e">
        <f t="shared" ref="AL261" si="1252">+AL260/$AT260</f>
        <v>#DIV/0!</v>
      </c>
      <c r="AM261" s="83" t="e">
        <f t="shared" ref="AM261" si="1253">+AM260/$AT260</f>
        <v>#DIV/0!</v>
      </c>
      <c r="AN261" s="83" t="e">
        <f t="shared" ref="AN261" si="1254">+AN260/$AT260</f>
        <v>#DIV/0!</v>
      </c>
      <c r="AO261" s="83" t="e">
        <f t="shared" ref="AO261" si="1255">+AO260/$AT260</f>
        <v>#DIV/0!</v>
      </c>
      <c r="AP261" s="83" t="e">
        <f t="shared" ref="AP261" si="1256">+AP260/$AT260</f>
        <v>#DIV/0!</v>
      </c>
      <c r="AQ261" s="83" t="e">
        <f t="shared" ref="AQ261" si="1257">+AQ260/$AT260</f>
        <v>#DIV/0!</v>
      </c>
      <c r="AR261" s="83" t="e">
        <f t="shared" ref="AR261" si="1258">+AR260/$AT260</f>
        <v>#DIV/0!</v>
      </c>
      <c r="AS261" s="83" t="e">
        <f t="shared" ref="AS261" si="1259">+AS260/$AT260</f>
        <v>#DIV/0!</v>
      </c>
      <c r="AT261" s="83" t="e">
        <f>+AT260/$AT260</f>
        <v>#DIV/0!</v>
      </c>
      <c r="AU261" s="72"/>
      <c r="CK261">
        <f t="shared" si="1238"/>
        <v>4</v>
      </c>
      <c r="CL261">
        <f t="shared" si="1226"/>
        <v>4</v>
      </c>
      <c r="CM261">
        <f t="shared" si="1226"/>
        <v>4</v>
      </c>
      <c r="CN261">
        <f t="shared" si="1226"/>
        <v>4</v>
      </c>
      <c r="CO261">
        <f t="shared" si="1226"/>
        <v>4</v>
      </c>
      <c r="CP261">
        <f t="shared" si="1226"/>
        <v>4</v>
      </c>
      <c r="CQ261">
        <f t="shared" si="1226"/>
        <v>4</v>
      </c>
      <c r="CR261">
        <f t="shared" si="1226"/>
        <v>4</v>
      </c>
      <c r="CS261">
        <f t="shared" si="1226"/>
        <v>4</v>
      </c>
      <c r="CT261">
        <f t="shared" si="1226"/>
        <v>4</v>
      </c>
      <c r="CU261">
        <f t="shared" si="1239"/>
        <v>4</v>
      </c>
      <c r="CV261">
        <f t="shared" si="1240"/>
        <v>0</v>
      </c>
      <c r="CW261">
        <f t="shared" si="1227"/>
        <v>0</v>
      </c>
      <c r="CX261">
        <f t="shared" si="1228"/>
        <v>0</v>
      </c>
      <c r="CY261">
        <f t="shared" si="1229"/>
        <v>0</v>
      </c>
      <c r="CZ261">
        <f t="shared" si="1230"/>
        <v>0</v>
      </c>
      <c r="DA261">
        <f t="shared" si="1231"/>
        <v>0</v>
      </c>
      <c r="DB261">
        <f t="shared" si="1232"/>
        <v>0</v>
      </c>
      <c r="DC261">
        <f t="shared" si="1233"/>
        <v>0</v>
      </c>
      <c r="DD261">
        <f t="shared" si="1234"/>
        <v>0</v>
      </c>
      <c r="DE261">
        <f t="shared" si="1235"/>
        <v>0</v>
      </c>
      <c r="DF261" t="str">
        <f t="shared" si="1236"/>
        <v/>
      </c>
      <c r="DG261" t="str">
        <f t="shared" si="1236"/>
        <v/>
      </c>
      <c r="DH261" t="str">
        <f t="shared" si="1236"/>
        <v/>
      </c>
      <c r="DI261" t="str">
        <f t="shared" si="1236"/>
        <v/>
      </c>
      <c r="DJ261" t="str">
        <f t="shared" si="1236"/>
        <v/>
      </c>
      <c r="DK261" t="str">
        <f t="shared" si="1236"/>
        <v/>
      </c>
      <c r="DL261" t="str">
        <f t="shared" si="1236"/>
        <v/>
      </c>
      <c r="DM261" t="str">
        <f t="shared" si="1236"/>
        <v/>
      </c>
      <c r="DN261" t="str">
        <f t="shared" si="1236"/>
        <v/>
      </c>
      <c r="DO261" t="str">
        <f t="shared" si="1236"/>
        <v/>
      </c>
    </row>
    <row r="262" spans="22:119" x14ac:dyDescent="0.25">
      <c r="V262" s="71"/>
      <c r="AI262" t="s">
        <v>64</v>
      </c>
      <c r="AJ262" s="9">
        <f>+E63+$AH$38</f>
        <v>20</v>
      </c>
      <c r="AK262" s="9">
        <f t="shared" ref="AK262:AS262" si="1260">+F63+$AH$38</f>
        <v>20</v>
      </c>
      <c r="AL262" s="9">
        <f t="shared" si="1260"/>
        <v>20</v>
      </c>
      <c r="AM262" s="9">
        <f t="shared" si="1260"/>
        <v>20</v>
      </c>
      <c r="AN262" s="9">
        <f t="shared" si="1260"/>
        <v>20</v>
      </c>
      <c r="AO262" s="9">
        <f t="shared" si="1260"/>
        <v>20</v>
      </c>
      <c r="AP262" s="9">
        <f t="shared" si="1260"/>
        <v>20</v>
      </c>
      <c r="AQ262" s="9">
        <f t="shared" si="1260"/>
        <v>20</v>
      </c>
      <c r="AR262" s="9">
        <f t="shared" si="1260"/>
        <v>20</v>
      </c>
      <c r="AS262" s="9">
        <f t="shared" si="1260"/>
        <v>20</v>
      </c>
      <c r="AU262" s="72"/>
      <c r="CK262">
        <f t="shared" si="1238"/>
        <v>7</v>
      </c>
      <c r="CL262">
        <f t="shared" si="1226"/>
        <v>7</v>
      </c>
      <c r="CM262">
        <f t="shared" si="1226"/>
        <v>7</v>
      </c>
      <c r="CN262">
        <f t="shared" si="1226"/>
        <v>7</v>
      </c>
      <c r="CO262">
        <f t="shared" si="1226"/>
        <v>7</v>
      </c>
      <c r="CP262">
        <f t="shared" si="1226"/>
        <v>7</v>
      </c>
      <c r="CQ262">
        <f t="shared" si="1226"/>
        <v>7</v>
      </c>
      <c r="CR262">
        <f t="shared" si="1226"/>
        <v>7</v>
      </c>
      <c r="CS262">
        <f t="shared" si="1226"/>
        <v>7</v>
      </c>
      <c r="CT262">
        <f t="shared" si="1226"/>
        <v>7</v>
      </c>
      <c r="CU262">
        <f t="shared" si="1239"/>
        <v>7</v>
      </c>
      <c r="CV262">
        <f t="shared" si="1240"/>
        <v>0</v>
      </c>
      <c r="CW262">
        <f t="shared" si="1227"/>
        <v>0</v>
      </c>
      <c r="CX262">
        <f t="shared" si="1228"/>
        <v>0</v>
      </c>
      <c r="CY262">
        <f t="shared" si="1229"/>
        <v>0</v>
      </c>
      <c r="CZ262">
        <f t="shared" si="1230"/>
        <v>0</v>
      </c>
      <c r="DA262">
        <f t="shared" si="1231"/>
        <v>0</v>
      </c>
      <c r="DB262">
        <f t="shared" si="1232"/>
        <v>0</v>
      </c>
      <c r="DC262">
        <f t="shared" si="1233"/>
        <v>0</v>
      </c>
      <c r="DD262">
        <f t="shared" si="1234"/>
        <v>0</v>
      </c>
      <c r="DE262">
        <f t="shared" si="1235"/>
        <v>0</v>
      </c>
      <c r="DF262" t="str">
        <f t="shared" si="1236"/>
        <v/>
      </c>
      <c r="DG262" t="str">
        <f t="shared" si="1236"/>
        <v/>
      </c>
      <c r="DH262" t="str">
        <f t="shared" si="1236"/>
        <v/>
      </c>
      <c r="DI262" t="str">
        <f t="shared" si="1236"/>
        <v/>
      </c>
      <c r="DJ262" t="str">
        <f t="shared" si="1236"/>
        <v/>
      </c>
      <c r="DK262" t="str">
        <f t="shared" si="1236"/>
        <v/>
      </c>
      <c r="DL262" t="str">
        <f t="shared" si="1236"/>
        <v/>
      </c>
      <c r="DM262" t="str">
        <f t="shared" si="1236"/>
        <v/>
      </c>
      <c r="DN262" t="str">
        <f t="shared" si="1236"/>
        <v/>
      </c>
      <c r="DO262" t="str">
        <f t="shared" si="1236"/>
        <v/>
      </c>
    </row>
    <row r="263" spans="22:119" x14ac:dyDescent="0.25">
      <c r="V263" s="71"/>
      <c r="AU263" s="72"/>
    </row>
    <row r="264" spans="22:119" x14ac:dyDescent="0.25">
      <c r="V264" s="71"/>
      <c r="AI264" t="s">
        <v>66</v>
      </c>
      <c r="AJ264" s="75" t="e">
        <f>+AJ260*AJ262</f>
        <v>#DIV/0!</v>
      </c>
      <c r="AK264" s="75" t="e">
        <f t="shared" ref="AK264:AS264" si="1261">+AK260*AK262</f>
        <v>#DIV/0!</v>
      </c>
      <c r="AL264" s="75" t="e">
        <f t="shared" si="1261"/>
        <v>#DIV/0!</v>
      </c>
      <c r="AM264" s="75" t="e">
        <f t="shared" si="1261"/>
        <v>#DIV/0!</v>
      </c>
      <c r="AN264" s="75" t="e">
        <f t="shared" si="1261"/>
        <v>#DIV/0!</v>
      </c>
      <c r="AO264" s="75" t="e">
        <f t="shared" si="1261"/>
        <v>#DIV/0!</v>
      </c>
      <c r="AP264" s="75" t="e">
        <f t="shared" si="1261"/>
        <v>#DIV/0!</v>
      </c>
      <c r="AQ264" s="75" t="e">
        <f t="shared" si="1261"/>
        <v>#DIV/0!</v>
      </c>
      <c r="AR264" s="75" t="e">
        <f t="shared" si="1261"/>
        <v>#DIV/0!</v>
      </c>
      <c r="AS264" s="75" t="e">
        <f t="shared" si="1261"/>
        <v>#DIV/0!</v>
      </c>
      <c r="AU264" s="72"/>
      <c r="CK264">
        <f>ABS(CA73-$BW17)+1</f>
        <v>9</v>
      </c>
      <c r="CL264">
        <f t="shared" ref="CL264:CT269" si="1262">ABS(CB73-$BW17)+1</f>
        <v>9</v>
      </c>
      <c r="CM264">
        <f t="shared" si="1262"/>
        <v>9</v>
      </c>
      <c r="CN264">
        <f t="shared" si="1262"/>
        <v>9</v>
      </c>
      <c r="CO264">
        <f t="shared" si="1262"/>
        <v>9</v>
      </c>
      <c r="CP264">
        <f t="shared" si="1262"/>
        <v>9</v>
      </c>
      <c r="CQ264">
        <f t="shared" si="1262"/>
        <v>9</v>
      </c>
      <c r="CR264">
        <f t="shared" si="1262"/>
        <v>9</v>
      </c>
      <c r="CS264">
        <f t="shared" si="1262"/>
        <v>9</v>
      </c>
      <c r="CT264">
        <f t="shared" si="1262"/>
        <v>9</v>
      </c>
      <c r="CU264">
        <f>AVERAGE(CK264:CT264)</f>
        <v>9</v>
      </c>
      <c r="CV264">
        <f>+CK264-$CU264</f>
        <v>0</v>
      </c>
      <c r="CW264">
        <f t="shared" ref="CW264:CW269" si="1263">+CL264-$CU264</f>
        <v>0</v>
      </c>
      <c r="CX264">
        <f t="shared" ref="CX264:CX269" si="1264">+CM264-$CU264</f>
        <v>0</v>
      </c>
      <c r="CY264">
        <f t="shared" ref="CY264:CY269" si="1265">+CN264-$CU264</f>
        <v>0</v>
      </c>
      <c r="CZ264">
        <f t="shared" ref="CZ264:CZ269" si="1266">+CO264-$CU264</f>
        <v>0</v>
      </c>
      <c r="DA264">
        <f t="shared" ref="DA264:DA269" si="1267">+CP264-$CU264</f>
        <v>0</v>
      </c>
      <c r="DB264">
        <f t="shared" ref="DB264:DB269" si="1268">+CQ264-$CU264</f>
        <v>0</v>
      </c>
      <c r="DC264">
        <f t="shared" ref="DC264:DC269" si="1269">+CR264-$CU264</f>
        <v>0</v>
      </c>
      <c r="DD264">
        <f t="shared" ref="DD264:DD269" si="1270">+CS264-$CU264</f>
        <v>0</v>
      </c>
      <c r="DE264">
        <f t="shared" ref="DE264:DE269" si="1271">+CT264-$CU264</f>
        <v>0</v>
      </c>
      <c r="DF264" t="str">
        <f t="shared" ref="DF264:DO269" si="1272">IF(DF$15=1,LOOKUP(CK264,swotrev),"")</f>
        <v/>
      </c>
      <c r="DG264" t="str">
        <f t="shared" si="1272"/>
        <v/>
      </c>
      <c r="DH264" t="str">
        <f t="shared" si="1272"/>
        <v/>
      </c>
      <c r="DI264" t="str">
        <f t="shared" si="1272"/>
        <v/>
      </c>
      <c r="DJ264" t="str">
        <f t="shared" si="1272"/>
        <v/>
      </c>
      <c r="DK264" t="str">
        <f t="shared" si="1272"/>
        <v/>
      </c>
      <c r="DL264" t="str">
        <f t="shared" si="1272"/>
        <v/>
      </c>
      <c r="DM264" t="str">
        <f t="shared" si="1272"/>
        <v/>
      </c>
      <c r="DN264" t="str">
        <f t="shared" si="1272"/>
        <v/>
      </c>
      <c r="DO264" t="str">
        <f t="shared" si="1272"/>
        <v/>
      </c>
    </row>
    <row r="265" spans="22:119" x14ac:dyDescent="0.25">
      <c r="V265" s="71"/>
      <c r="AU265" s="72"/>
      <c r="CK265">
        <f t="shared" ref="CK265:CK269" si="1273">ABS(CA74-$BW18)+1</f>
        <v>6</v>
      </c>
      <c r="CL265">
        <f t="shared" si="1262"/>
        <v>6</v>
      </c>
      <c r="CM265">
        <f t="shared" si="1262"/>
        <v>6</v>
      </c>
      <c r="CN265">
        <f t="shared" si="1262"/>
        <v>6</v>
      </c>
      <c r="CO265">
        <f t="shared" si="1262"/>
        <v>6</v>
      </c>
      <c r="CP265">
        <f t="shared" si="1262"/>
        <v>6</v>
      </c>
      <c r="CQ265">
        <f t="shared" si="1262"/>
        <v>6</v>
      </c>
      <c r="CR265">
        <f t="shared" si="1262"/>
        <v>6</v>
      </c>
      <c r="CS265">
        <f t="shared" si="1262"/>
        <v>6</v>
      </c>
      <c r="CT265">
        <f t="shared" si="1262"/>
        <v>6</v>
      </c>
      <c r="CU265">
        <f t="shared" ref="CU265:CU269" si="1274">AVERAGE(CK265:CT265)</f>
        <v>6</v>
      </c>
      <c r="CV265">
        <f t="shared" ref="CV265:CV269" si="1275">+CK265-$CU265</f>
        <v>0</v>
      </c>
      <c r="CW265">
        <f t="shared" si="1263"/>
        <v>0</v>
      </c>
      <c r="CX265">
        <f t="shared" si="1264"/>
        <v>0</v>
      </c>
      <c r="CY265">
        <f t="shared" si="1265"/>
        <v>0</v>
      </c>
      <c r="CZ265">
        <f t="shared" si="1266"/>
        <v>0</v>
      </c>
      <c r="DA265">
        <f t="shared" si="1267"/>
        <v>0</v>
      </c>
      <c r="DB265">
        <f t="shared" si="1268"/>
        <v>0</v>
      </c>
      <c r="DC265">
        <f t="shared" si="1269"/>
        <v>0</v>
      </c>
      <c r="DD265">
        <f t="shared" si="1270"/>
        <v>0</v>
      </c>
      <c r="DE265">
        <f t="shared" si="1271"/>
        <v>0</v>
      </c>
      <c r="DF265" t="str">
        <f t="shared" si="1272"/>
        <v/>
      </c>
      <c r="DG265" t="str">
        <f t="shared" si="1272"/>
        <v/>
      </c>
      <c r="DH265" t="str">
        <f t="shared" si="1272"/>
        <v/>
      </c>
      <c r="DI265" t="str">
        <f t="shared" si="1272"/>
        <v/>
      </c>
      <c r="DJ265" t="str">
        <f t="shared" si="1272"/>
        <v/>
      </c>
      <c r="DK265" t="str">
        <f t="shared" si="1272"/>
        <v/>
      </c>
      <c r="DL265" t="str">
        <f t="shared" si="1272"/>
        <v/>
      </c>
      <c r="DM265" t="str">
        <f t="shared" si="1272"/>
        <v/>
      </c>
      <c r="DN265" t="str">
        <f t="shared" si="1272"/>
        <v/>
      </c>
      <c r="DO265" t="str">
        <f t="shared" si="1272"/>
        <v/>
      </c>
    </row>
    <row r="266" spans="22:119" x14ac:dyDescent="0.25">
      <c r="V266" s="71"/>
      <c r="AI266" t="s">
        <v>67</v>
      </c>
      <c r="AJ266" s="4">
        <f>SUM(E58:E62)*$AH42</f>
        <v>0</v>
      </c>
      <c r="AK266" s="4">
        <f t="shared" ref="AK266:AS266" si="1276">SUM(F58:F62)*$AH42</f>
        <v>0</v>
      </c>
      <c r="AL266" s="4">
        <f t="shared" si="1276"/>
        <v>0</v>
      </c>
      <c r="AM266" s="4">
        <f t="shared" si="1276"/>
        <v>0</v>
      </c>
      <c r="AN266" s="4">
        <f t="shared" si="1276"/>
        <v>0</v>
      </c>
      <c r="AO266" s="4">
        <f t="shared" si="1276"/>
        <v>0</v>
      </c>
      <c r="AP266" s="4">
        <f t="shared" si="1276"/>
        <v>0</v>
      </c>
      <c r="AQ266" s="4">
        <f t="shared" si="1276"/>
        <v>0</v>
      </c>
      <c r="AR266" s="4">
        <f t="shared" si="1276"/>
        <v>0</v>
      </c>
      <c r="AS266" s="4">
        <f t="shared" si="1276"/>
        <v>0</v>
      </c>
      <c r="AU266" s="72"/>
      <c r="CK266">
        <f t="shared" si="1273"/>
        <v>7</v>
      </c>
      <c r="CL266">
        <f t="shared" si="1262"/>
        <v>7</v>
      </c>
      <c r="CM266">
        <f t="shared" si="1262"/>
        <v>7</v>
      </c>
      <c r="CN266">
        <f t="shared" si="1262"/>
        <v>7</v>
      </c>
      <c r="CO266">
        <f t="shared" si="1262"/>
        <v>7</v>
      </c>
      <c r="CP266">
        <f t="shared" si="1262"/>
        <v>7</v>
      </c>
      <c r="CQ266">
        <f t="shared" si="1262"/>
        <v>7</v>
      </c>
      <c r="CR266">
        <f t="shared" si="1262"/>
        <v>7</v>
      </c>
      <c r="CS266">
        <f t="shared" si="1262"/>
        <v>7</v>
      </c>
      <c r="CT266">
        <f t="shared" si="1262"/>
        <v>7</v>
      </c>
      <c r="CU266">
        <f t="shared" si="1274"/>
        <v>7</v>
      </c>
      <c r="CV266">
        <f t="shared" si="1275"/>
        <v>0</v>
      </c>
      <c r="CW266">
        <f t="shared" si="1263"/>
        <v>0</v>
      </c>
      <c r="CX266">
        <f t="shared" si="1264"/>
        <v>0</v>
      </c>
      <c r="CY266">
        <f t="shared" si="1265"/>
        <v>0</v>
      </c>
      <c r="CZ266">
        <f t="shared" si="1266"/>
        <v>0</v>
      </c>
      <c r="DA266">
        <f t="shared" si="1267"/>
        <v>0</v>
      </c>
      <c r="DB266">
        <f t="shared" si="1268"/>
        <v>0</v>
      </c>
      <c r="DC266">
        <f t="shared" si="1269"/>
        <v>0</v>
      </c>
      <c r="DD266">
        <f t="shared" si="1270"/>
        <v>0</v>
      </c>
      <c r="DE266">
        <f t="shared" si="1271"/>
        <v>0</v>
      </c>
      <c r="DF266" t="str">
        <f t="shared" si="1272"/>
        <v/>
      </c>
      <c r="DG266" t="str">
        <f t="shared" si="1272"/>
        <v/>
      </c>
      <c r="DH266" t="str">
        <f t="shared" si="1272"/>
        <v/>
      </c>
      <c r="DI266" t="str">
        <f t="shared" si="1272"/>
        <v/>
      </c>
      <c r="DJ266" t="str">
        <f t="shared" si="1272"/>
        <v/>
      </c>
      <c r="DK266" t="str">
        <f t="shared" si="1272"/>
        <v/>
      </c>
      <c r="DL266" t="str">
        <f t="shared" si="1272"/>
        <v/>
      </c>
      <c r="DM266" t="str">
        <f t="shared" si="1272"/>
        <v/>
      </c>
      <c r="DN266" t="str">
        <f t="shared" si="1272"/>
        <v/>
      </c>
      <c r="DO266" t="str">
        <f t="shared" si="1272"/>
        <v/>
      </c>
    </row>
    <row r="267" spans="22:119" x14ac:dyDescent="0.25">
      <c r="V267" s="71"/>
      <c r="AJ267" s="76">
        <f>+AJ266/5</f>
        <v>0</v>
      </c>
      <c r="AK267" s="76">
        <f t="shared" ref="AK267" si="1277">+AK266/5</f>
        <v>0</v>
      </c>
      <c r="AL267" s="76">
        <f t="shared" ref="AL267" si="1278">+AL266/5</f>
        <v>0</v>
      </c>
      <c r="AM267" s="76">
        <f t="shared" ref="AM267" si="1279">+AM266/5</f>
        <v>0</v>
      </c>
      <c r="AN267" s="76">
        <f t="shared" ref="AN267" si="1280">+AN266/5</f>
        <v>0</v>
      </c>
      <c r="AO267" s="76">
        <f t="shared" ref="AO267" si="1281">+AO266/5</f>
        <v>0</v>
      </c>
      <c r="AP267" s="76">
        <f t="shared" ref="AP267" si="1282">+AP266/5</f>
        <v>0</v>
      </c>
      <c r="AQ267" s="76">
        <f t="shared" ref="AQ267" si="1283">+AQ266/5</f>
        <v>0</v>
      </c>
      <c r="AR267" s="76">
        <f t="shared" ref="AR267" si="1284">+AR266/5</f>
        <v>0</v>
      </c>
      <c r="AS267" s="76">
        <f t="shared" ref="AS267" si="1285">+AS266/5</f>
        <v>0</v>
      </c>
      <c r="AU267" s="72"/>
      <c r="CK267">
        <f t="shared" si="1273"/>
        <v>5</v>
      </c>
      <c r="CL267">
        <f t="shared" si="1262"/>
        <v>5</v>
      </c>
      <c r="CM267">
        <f t="shared" si="1262"/>
        <v>5</v>
      </c>
      <c r="CN267">
        <f t="shared" si="1262"/>
        <v>5</v>
      </c>
      <c r="CO267">
        <f t="shared" si="1262"/>
        <v>5</v>
      </c>
      <c r="CP267">
        <f t="shared" si="1262"/>
        <v>5</v>
      </c>
      <c r="CQ267">
        <f t="shared" si="1262"/>
        <v>5</v>
      </c>
      <c r="CR267">
        <f t="shared" si="1262"/>
        <v>5</v>
      </c>
      <c r="CS267">
        <f t="shared" si="1262"/>
        <v>5</v>
      </c>
      <c r="CT267">
        <f t="shared" si="1262"/>
        <v>5</v>
      </c>
      <c r="CU267">
        <f t="shared" si="1274"/>
        <v>5</v>
      </c>
      <c r="CV267">
        <f t="shared" si="1275"/>
        <v>0</v>
      </c>
      <c r="CW267">
        <f t="shared" si="1263"/>
        <v>0</v>
      </c>
      <c r="CX267">
        <f t="shared" si="1264"/>
        <v>0</v>
      </c>
      <c r="CY267">
        <f t="shared" si="1265"/>
        <v>0</v>
      </c>
      <c r="CZ267">
        <f t="shared" si="1266"/>
        <v>0</v>
      </c>
      <c r="DA267">
        <f t="shared" si="1267"/>
        <v>0</v>
      </c>
      <c r="DB267">
        <f t="shared" si="1268"/>
        <v>0</v>
      </c>
      <c r="DC267">
        <f t="shared" si="1269"/>
        <v>0</v>
      </c>
      <c r="DD267">
        <f t="shared" si="1270"/>
        <v>0</v>
      </c>
      <c r="DE267">
        <f t="shared" si="1271"/>
        <v>0</v>
      </c>
      <c r="DF267" t="str">
        <f t="shared" si="1272"/>
        <v/>
      </c>
      <c r="DG267" t="str">
        <f t="shared" si="1272"/>
        <v/>
      </c>
      <c r="DH267" t="str">
        <f t="shared" si="1272"/>
        <v/>
      </c>
      <c r="DI267" t="str">
        <f t="shared" si="1272"/>
        <v/>
      </c>
      <c r="DJ267" t="str">
        <f t="shared" si="1272"/>
        <v/>
      </c>
      <c r="DK267" t="str">
        <f t="shared" si="1272"/>
        <v/>
      </c>
      <c r="DL267" t="str">
        <f t="shared" si="1272"/>
        <v/>
      </c>
      <c r="DM267" t="str">
        <f t="shared" si="1272"/>
        <v/>
      </c>
      <c r="DN267" t="str">
        <f t="shared" si="1272"/>
        <v/>
      </c>
      <c r="DO267" t="str">
        <f t="shared" si="1272"/>
        <v/>
      </c>
    </row>
    <row r="268" spans="22:119" x14ac:dyDescent="0.25">
      <c r="V268" s="71"/>
      <c r="AI268" t="s">
        <v>68</v>
      </c>
      <c r="AJ268" s="76">
        <f>+AJ262-AJ267</f>
        <v>20</v>
      </c>
      <c r="AK268" s="76">
        <f t="shared" ref="AK268" si="1286">+AK262-AK267</f>
        <v>20</v>
      </c>
      <c r="AL268" s="76">
        <f t="shared" ref="AL268" si="1287">+AL262-AL267</f>
        <v>20</v>
      </c>
      <c r="AM268" s="76">
        <f t="shared" ref="AM268" si="1288">+AM262-AM267</f>
        <v>20</v>
      </c>
      <c r="AN268" s="76">
        <f t="shared" ref="AN268" si="1289">+AN262-AN267</f>
        <v>20</v>
      </c>
      <c r="AO268" s="76">
        <f t="shared" ref="AO268" si="1290">+AO262-AO267</f>
        <v>20</v>
      </c>
      <c r="AP268" s="76">
        <f t="shared" ref="AP268" si="1291">+AP262-AP267</f>
        <v>20</v>
      </c>
      <c r="AQ268" s="76">
        <f t="shared" ref="AQ268" si="1292">+AQ262-AQ267</f>
        <v>20</v>
      </c>
      <c r="AR268" s="76">
        <f t="shared" ref="AR268" si="1293">+AR262-AR267</f>
        <v>20</v>
      </c>
      <c r="AS268" s="76">
        <f t="shared" ref="AS268" si="1294">+AS262-AS267</f>
        <v>20</v>
      </c>
      <c r="AU268" s="72"/>
      <c r="CK268">
        <f t="shared" si="1273"/>
        <v>8</v>
      </c>
      <c r="CL268">
        <f t="shared" si="1262"/>
        <v>8</v>
      </c>
      <c r="CM268">
        <f t="shared" si="1262"/>
        <v>8</v>
      </c>
      <c r="CN268">
        <f t="shared" si="1262"/>
        <v>8</v>
      </c>
      <c r="CO268">
        <f t="shared" si="1262"/>
        <v>8</v>
      </c>
      <c r="CP268">
        <f t="shared" si="1262"/>
        <v>8</v>
      </c>
      <c r="CQ268">
        <f t="shared" si="1262"/>
        <v>8</v>
      </c>
      <c r="CR268">
        <f t="shared" si="1262"/>
        <v>8</v>
      </c>
      <c r="CS268">
        <f t="shared" si="1262"/>
        <v>8</v>
      </c>
      <c r="CT268">
        <f t="shared" si="1262"/>
        <v>8</v>
      </c>
      <c r="CU268">
        <f t="shared" si="1274"/>
        <v>8</v>
      </c>
      <c r="CV268">
        <f t="shared" si="1275"/>
        <v>0</v>
      </c>
      <c r="CW268">
        <f t="shared" si="1263"/>
        <v>0</v>
      </c>
      <c r="CX268">
        <f t="shared" si="1264"/>
        <v>0</v>
      </c>
      <c r="CY268">
        <f t="shared" si="1265"/>
        <v>0</v>
      </c>
      <c r="CZ268">
        <f t="shared" si="1266"/>
        <v>0</v>
      </c>
      <c r="DA268">
        <f t="shared" si="1267"/>
        <v>0</v>
      </c>
      <c r="DB268">
        <f t="shared" si="1268"/>
        <v>0</v>
      </c>
      <c r="DC268">
        <f t="shared" si="1269"/>
        <v>0</v>
      </c>
      <c r="DD268">
        <f t="shared" si="1270"/>
        <v>0</v>
      </c>
      <c r="DE268">
        <f t="shared" si="1271"/>
        <v>0</v>
      </c>
      <c r="DF268" t="str">
        <f t="shared" si="1272"/>
        <v/>
      </c>
      <c r="DG268" t="str">
        <f t="shared" si="1272"/>
        <v/>
      </c>
      <c r="DH268" t="str">
        <f t="shared" si="1272"/>
        <v/>
      </c>
      <c r="DI268" t="str">
        <f t="shared" si="1272"/>
        <v/>
      </c>
      <c r="DJ268" t="str">
        <f t="shared" si="1272"/>
        <v/>
      </c>
      <c r="DK268" t="str">
        <f t="shared" si="1272"/>
        <v/>
      </c>
      <c r="DL268" t="str">
        <f t="shared" si="1272"/>
        <v/>
      </c>
      <c r="DM268" t="str">
        <f t="shared" si="1272"/>
        <v/>
      </c>
      <c r="DN268" t="str">
        <f t="shared" si="1272"/>
        <v/>
      </c>
      <c r="DO268" t="str">
        <f t="shared" si="1272"/>
        <v/>
      </c>
    </row>
    <row r="269" spans="22:119" x14ac:dyDescent="0.25">
      <c r="V269" s="71"/>
      <c r="AU269" s="72"/>
      <c r="CK269">
        <f t="shared" si="1273"/>
        <v>6</v>
      </c>
      <c r="CL269">
        <f t="shared" si="1262"/>
        <v>6</v>
      </c>
      <c r="CM269">
        <f t="shared" si="1262"/>
        <v>6</v>
      </c>
      <c r="CN269">
        <f t="shared" si="1262"/>
        <v>6</v>
      </c>
      <c r="CO269">
        <f t="shared" si="1262"/>
        <v>6</v>
      </c>
      <c r="CP269">
        <f t="shared" si="1262"/>
        <v>6</v>
      </c>
      <c r="CQ269">
        <f t="shared" si="1262"/>
        <v>6</v>
      </c>
      <c r="CR269">
        <f t="shared" si="1262"/>
        <v>6</v>
      </c>
      <c r="CS269">
        <f t="shared" si="1262"/>
        <v>6</v>
      </c>
      <c r="CT269">
        <f t="shared" si="1262"/>
        <v>6</v>
      </c>
      <c r="CU269">
        <f t="shared" si="1274"/>
        <v>6</v>
      </c>
      <c r="CV269">
        <f t="shared" si="1275"/>
        <v>0</v>
      </c>
      <c r="CW269">
        <f t="shared" si="1263"/>
        <v>0</v>
      </c>
      <c r="CX269">
        <f t="shared" si="1264"/>
        <v>0</v>
      </c>
      <c r="CY269">
        <f t="shared" si="1265"/>
        <v>0</v>
      </c>
      <c r="CZ269">
        <f t="shared" si="1266"/>
        <v>0</v>
      </c>
      <c r="DA269">
        <f t="shared" si="1267"/>
        <v>0</v>
      </c>
      <c r="DB269">
        <f t="shared" si="1268"/>
        <v>0</v>
      </c>
      <c r="DC269">
        <f t="shared" si="1269"/>
        <v>0</v>
      </c>
      <c r="DD269">
        <f t="shared" si="1270"/>
        <v>0</v>
      </c>
      <c r="DE269">
        <f t="shared" si="1271"/>
        <v>0</v>
      </c>
      <c r="DF269" t="str">
        <f t="shared" si="1272"/>
        <v/>
      </c>
      <c r="DG269" t="str">
        <f t="shared" si="1272"/>
        <v/>
      </c>
      <c r="DH269" t="str">
        <f t="shared" si="1272"/>
        <v/>
      </c>
      <c r="DI269" t="str">
        <f t="shared" si="1272"/>
        <v/>
      </c>
      <c r="DJ269" t="str">
        <f t="shared" si="1272"/>
        <v/>
      </c>
      <c r="DK269" t="str">
        <f t="shared" si="1272"/>
        <v/>
      </c>
      <c r="DL269" t="str">
        <f t="shared" si="1272"/>
        <v/>
      </c>
      <c r="DM269" t="str">
        <f t="shared" si="1272"/>
        <v/>
      </c>
      <c r="DN269" t="str">
        <f t="shared" si="1272"/>
        <v/>
      </c>
      <c r="DO269" t="str">
        <f t="shared" si="1272"/>
        <v/>
      </c>
    </row>
    <row r="270" spans="22:119" x14ac:dyDescent="0.25">
      <c r="V270" s="71"/>
      <c r="AI270" t="s">
        <v>69</v>
      </c>
      <c r="AJ270" s="67" t="e">
        <f>+AJ268*AJ260</f>
        <v>#DIV/0!</v>
      </c>
      <c r="AK270" s="67" t="e">
        <f t="shared" ref="AK270:AS270" si="1295">+AK268*AK260</f>
        <v>#DIV/0!</v>
      </c>
      <c r="AL270" s="67" t="e">
        <f t="shared" si="1295"/>
        <v>#DIV/0!</v>
      </c>
      <c r="AM270" s="67" t="e">
        <f t="shared" si="1295"/>
        <v>#DIV/0!</v>
      </c>
      <c r="AN270" s="67" t="e">
        <f t="shared" si="1295"/>
        <v>#DIV/0!</v>
      </c>
      <c r="AO270" s="67" t="e">
        <f t="shared" si="1295"/>
        <v>#DIV/0!</v>
      </c>
      <c r="AP270" s="67" t="e">
        <f t="shared" si="1295"/>
        <v>#DIV/0!</v>
      </c>
      <c r="AQ270" s="67" t="e">
        <f t="shared" si="1295"/>
        <v>#DIV/0!</v>
      </c>
      <c r="AR270" s="67" t="e">
        <f t="shared" si="1295"/>
        <v>#DIV/0!</v>
      </c>
      <c r="AS270" s="67" t="e">
        <f t="shared" si="1295"/>
        <v>#DIV/0!</v>
      </c>
      <c r="AU270" s="72"/>
    </row>
    <row r="271" spans="22:119" x14ac:dyDescent="0.25">
      <c r="V271" s="71"/>
      <c r="AU271" s="72"/>
      <c r="CK271">
        <f>ABS(CA73-$BX17)+1</f>
        <v>6</v>
      </c>
      <c r="CL271">
        <f t="shared" ref="CL271:CT276" si="1296">ABS(CB73-$BX17)+1</f>
        <v>6</v>
      </c>
      <c r="CM271">
        <f t="shared" si="1296"/>
        <v>6</v>
      </c>
      <c r="CN271">
        <f t="shared" si="1296"/>
        <v>6</v>
      </c>
      <c r="CO271">
        <f t="shared" si="1296"/>
        <v>6</v>
      </c>
      <c r="CP271">
        <f t="shared" si="1296"/>
        <v>6</v>
      </c>
      <c r="CQ271">
        <f t="shared" si="1296"/>
        <v>6</v>
      </c>
      <c r="CR271">
        <f t="shared" si="1296"/>
        <v>6</v>
      </c>
      <c r="CS271">
        <f t="shared" si="1296"/>
        <v>6</v>
      </c>
      <c r="CT271">
        <f t="shared" si="1296"/>
        <v>6</v>
      </c>
      <c r="CU271">
        <f>AVERAGE(CK271:CT271)</f>
        <v>6</v>
      </c>
      <c r="CV271">
        <f>+CK271-$CU271</f>
        <v>0</v>
      </c>
      <c r="CW271">
        <f t="shared" ref="CW271:CW276" si="1297">+CL271-$CU271</f>
        <v>0</v>
      </c>
      <c r="CX271">
        <f t="shared" ref="CX271:CX276" si="1298">+CM271-$CU271</f>
        <v>0</v>
      </c>
      <c r="CY271">
        <f t="shared" ref="CY271:CY276" si="1299">+CN271-$CU271</f>
        <v>0</v>
      </c>
      <c r="CZ271">
        <f t="shared" ref="CZ271:CZ276" si="1300">+CO271-$CU271</f>
        <v>0</v>
      </c>
      <c r="DA271">
        <f t="shared" ref="DA271:DA276" si="1301">+CP271-$CU271</f>
        <v>0</v>
      </c>
      <c r="DB271">
        <f t="shared" ref="DB271:DB276" si="1302">+CQ271-$CU271</f>
        <v>0</v>
      </c>
      <c r="DC271">
        <f t="shared" ref="DC271:DC276" si="1303">+CR271-$CU271</f>
        <v>0</v>
      </c>
      <c r="DD271">
        <f t="shared" ref="DD271:DD276" si="1304">+CS271-$CU271</f>
        <v>0</v>
      </c>
      <c r="DE271">
        <f t="shared" ref="DE271:DE276" si="1305">+CT271-$CU271</f>
        <v>0</v>
      </c>
      <c r="DF271" t="str">
        <f t="shared" ref="DF271:DO276" si="1306">IF(DF$15=1,LOOKUP(CK271,swotrev),"")</f>
        <v/>
      </c>
      <c r="DG271" t="str">
        <f t="shared" si="1306"/>
        <v/>
      </c>
      <c r="DH271" t="str">
        <f t="shared" si="1306"/>
        <v/>
      </c>
      <c r="DI271" t="str">
        <f t="shared" si="1306"/>
        <v/>
      </c>
      <c r="DJ271" t="str">
        <f t="shared" si="1306"/>
        <v/>
      </c>
      <c r="DK271" t="str">
        <f t="shared" si="1306"/>
        <v/>
      </c>
      <c r="DL271" t="str">
        <f t="shared" si="1306"/>
        <v/>
      </c>
      <c r="DM271" t="str">
        <f t="shared" si="1306"/>
        <v/>
      </c>
      <c r="DN271" t="str">
        <f t="shared" si="1306"/>
        <v/>
      </c>
      <c r="DO271" t="str">
        <f t="shared" si="1306"/>
        <v/>
      </c>
    </row>
    <row r="272" spans="22:119" x14ac:dyDescent="0.25">
      <c r="V272" s="71"/>
      <c r="X272" s="5">
        <f>+$E$3</f>
        <v>10</v>
      </c>
      <c r="Y272">
        <f>IF($X272+0.1&gt;Y276,1,0)</f>
        <v>1</v>
      </c>
      <c r="Z272">
        <f t="shared" ref="Z272:AH272" si="1307">IF($X272+0.1&gt;Z276,1,0)</f>
        <v>1</v>
      </c>
      <c r="AA272">
        <f t="shared" si="1307"/>
        <v>1</v>
      </c>
      <c r="AB272">
        <f t="shared" si="1307"/>
        <v>1</v>
      </c>
      <c r="AC272">
        <f t="shared" si="1307"/>
        <v>1</v>
      </c>
      <c r="AD272">
        <f t="shared" si="1307"/>
        <v>1</v>
      </c>
      <c r="AE272">
        <f t="shared" si="1307"/>
        <v>1</v>
      </c>
      <c r="AF272">
        <f t="shared" si="1307"/>
        <v>1</v>
      </c>
      <c r="AG272">
        <f t="shared" si="1307"/>
        <v>1</v>
      </c>
      <c r="AH272">
        <f t="shared" si="1307"/>
        <v>1</v>
      </c>
      <c r="AI272" t="s">
        <v>70</v>
      </c>
      <c r="AJ272" s="75" t="e">
        <f>+AJ264-AJ267*AJ260</f>
        <v>#DIV/0!</v>
      </c>
      <c r="AK272" s="75" t="e">
        <f t="shared" ref="AK272:AS272" si="1308">+AK264-AK267*AK260</f>
        <v>#DIV/0!</v>
      </c>
      <c r="AL272" s="75" t="e">
        <f t="shared" si="1308"/>
        <v>#DIV/0!</v>
      </c>
      <c r="AM272" s="75" t="e">
        <f t="shared" si="1308"/>
        <v>#DIV/0!</v>
      </c>
      <c r="AN272" s="75" t="e">
        <f t="shared" si="1308"/>
        <v>#DIV/0!</v>
      </c>
      <c r="AO272" s="75" t="e">
        <f t="shared" si="1308"/>
        <v>#DIV/0!</v>
      </c>
      <c r="AP272" s="75" t="e">
        <f t="shared" si="1308"/>
        <v>#DIV/0!</v>
      </c>
      <c r="AQ272" s="75" t="e">
        <f t="shared" si="1308"/>
        <v>#DIV/0!</v>
      </c>
      <c r="AR272" s="75" t="e">
        <f t="shared" si="1308"/>
        <v>#DIV/0!</v>
      </c>
      <c r="AS272" s="75" t="e">
        <f t="shared" si="1308"/>
        <v>#DIV/0!</v>
      </c>
      <c r="AU272" s="72"/>
      <c r="CK272">
        <f t="shared" ref="CK272:CK276" si="1309">ABS(CA74-$BX18)+1</f>
        <v>10</v>
      </c>
      <c r="CL272">
        <f t="shared" si="1296"/>
        <v>10</v>
      </c>
      <c r="CM272">
        <f t="shared" si="1296"/>
        <v>10</v>
      </c>
      <c r="CN272">
        <f t="shared" si="1296"/>
        <v>10</v>
      </c>
      <c r="CO272">
        <f t="shared" si="1296"/>
        <v>10</v>
      </c>
      <c r="CP272">
        <f t="shared" si="1296"/>
        <v>10</v>
      </c>
      <c r="CQ272">
        <f t="shared" si="1296"/>
        <v>10</v>
      </c>
      <c r="CR272">
        <f t="shared" si="1296"/>
        <v>10</v>
      </c>
      <c r="CS272">
        <f t="shared" si="1296"/>
        <v>10</v>
      </c>
      <c r="CT272">
        <f t="shared" si="1296"/>
        <v>10</v>
      </c>
      <c r="CU272">
        <f t="shared" ref="CU272:CU276" si="1310">AVERAGE(CK272:CT272)</f>
        <v>10</v>
      </c>
      <c r="CV272">
        <f t="shared" ref="CV272:CV276" si="1311">+CK272-$CU272</f>
        <v>0</v>
      </c>
      <c r="CW272">
        <f t="shared" si="1297"/>
        <v>0</v>
      </c>
      <c r="CX272">
        <f t="shared" si="1298"/>
        <v>0</v>
      </c>
      <c r="CY272">
        <f t="shared" si="1299"/>
        <v>0</v>
      </c>
      <c r="CZ272">
        <f t="shared" si="1300"/>
        <v>0</v>
      </c>
      <c r="DA272">
        <f t="shared" si="1301"/>
        <v>0</v>
      </c>
      <c r="DB272">
        <f t="shared" si="1302"/>
        <v>0</v>
      </c>
      <c r="DC272">
        <f t="shared" si="1303"/>
        <v>0</v>
      </c>
      <c r="DD272">
        <f t="shared" si="1304"/>
        <v>0</v>
      </c>
      <c r="DE272">
        <f t="shared" si="1305"/>
        <v>0</v>
      </c>
      <c r="DF272" t="str">
        <f t="shared" si="1306"/>
        <v/>
      </c>
      <c r="DG272" t="str">
        <f t="shared" si="1306"/>
        <v/>
      </c>
      <c r="DH272" t="str">
        <f t="shared" si="1306"/>
        <v/>
      </c>
      <c r="DI272" t="str">
        <f t="shared" si="1306"/>
        <v/>
      </c>
      <c r="DJ272" t="str">
        <f t="shared" si="1306"/>
        <v/>
      </c>
      <c r="DK272" t="str">
        <f t="shared" si="1306"/>
        <v/>
      </c>
      <c r="DL272" t="str">
        <f t="shared" si="1306"/>
        <v/>
      </c>
      <c r="DM272" t="str">
        <f t="shared" si="1306"/>
        <v/>
      </c>
      <c r="DN272" t="str">
        <f t="shared" si="1306"/>
        <v/>
      </c>
      <c r="DO272" t="str">
        <f t="shared" si="1306"/>
        <v/>
      </c>
    </row>
    <row r="273" spans="22:119" ht="15.75" thickBot="1" x14ac:dyDescent="0.3">
      <c r="V273" s="77"/>
      <c r="W273" s="78"/>
      <c r="Y273">
        <f>MIN(E65:E70,1)</f>
        <v>0</v>
      </c>
      <c r="Z273">
        <f t="shared" ref="Z273:AH273" si="1312">MIN(F65:F70,1)</f>
        <v>0</v>
      </c>
      <c r="AA273">
        <f t="shared" si="1312"/>
        <v>0</v>
      </c>
      <c r="AB273">
        <f t="shared" si="1312"/>
        <v>0</v>
      </c>
      <c r="AC273">
        <f t="shared" si="1312"/>
        <v>0</v>
      </c>
      <c r="AD273">
        <f t="shared" si="1312"/>
        <v>0</v>
      </c>
      <c r="AE273">
        <f t="shared" si="1312"/>
        <v>0</v>
      </c>
      <c r="AF273">
        <f t="shared" si="1312"/>
        <v>0</v>
      </c>
      <c r="AG273">
        <f t="shared" si="1312"/>
        <v>0</v>
      </c>
      <c r="AH273">
        <f t="shared" si="1312"/>
        <v>0</v>
      </c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9"/>
      <c r="CK273">
        <f t="shared" si="1309"/>
        <v>10</v>
      </c>
      <c r="CL273">
        <f t="shared" si="1296"/>
        <v>10</v>
      </c>
      <c r="CM273">
        <f t="shared" si="1296"/>
        <v>10</v>
      </c>
      <c r="CN273">
        <f t="shared" si="1296"/>
        <v>10</v>
      </c>
      <c r="CO273">
        <f t="shared" si="1296"/>
        <v>10</v>
      </c>
      <c r="CP273">
        <f t="shared" si="1296"/>
        <v>10</v>
      </c>
      <c r="CQ273">
        <f t="shared" si="1296"/>
        <v>10</v>
      </c>
      <c r="CR273">
        <f t="shared" si="1296"/>
        <v>10</v>
      </c>
      <c r="CS273">
        <f t="shared" si="1296"/>
        <v>10</v>
      </c>
      <c r="CT273">
        <f t="shared" si="1296"/>
        <v>10</v>
      </c>
      <c r="CU273">
        <f t="shared" si="1310"/>
        <v>10</v>
      </c>
      <c r="CV273">
        <f t="shared" si="1311"/>
        <v>0</v>
      </c>
      <c r="CW273">
        <f t="shared" si="1297"/>
        <v>0</v>
      </c>
      <c r="CX273">
        <f t="shared" si="1298"/>
        <v>0</v>
      </c>
      <c r="CY273">
        <f t="shared" si="1299"/>
        <v>0</v>
      </c>
      <c r="CZ273">
        <f t="shared" si="1300"/>
        <v>0</v>
      </c>
      <c r="DA273">
        <f t="shared" si="1301"/>
        <v>0</v>
      </c>
      <c r="DB273">
        <f t="shared" si="1302"/>
        <v>0</v>
      </c>
      <c r="DC273">
        <f t="shared" si="1303"/>
        <v>0</v>
      </c>
      <c r="DD273">
        <f t="shared" si="1304"/>
        <v>0</v>
      </c>
      <c r="DE273">
        <f t="shared" si="1305"/>
        <v>0</v>
      </c>
      <c r="DF273" t="str">
        <f t="shared" si="1306"/>
        <v/>
      </c>
      <c r="DG273" t="str">
        <f t="shared" si="1306"/>
        <v/>
      </c>
      <c r="DH273" t="str">
        <f t="shared" si="1306"/>
        <v/>
      </c>
      <c r="DI273" t="str">
        <f t="shared" si="1306"/>
        <v/>
      </c>
      <c r="DJ273" t="str">
        <f t="shared" si="1306"/>
        <v/>
      </c>
      <c r="DK273" t="str">
        <f t="shared" si="1306"/>
        <v/>
      </c>
      <c r="DL273" t="str">
        <f t="shared" si="1306"/>
        <v/>
      </c>
      <c r="DM273" t="str">
        <f t="shared" si="1306"/>
        <v/>
      </c>
      <c r="DN273" t="str">
        <f t="shared" si="1306"/>
        <v/>
      </c>
      <c r="DO273" t="str">
        <f t="shared" si="1306"/>
        <v/>
      </c>
    </row>
    <row r="274" spans="22:119" x14ac:dyDescent="0.25">
      <c r="V274" s="68"/>
      <c r="W274" s="69"/>
      <c r="X274" s="184">
        <f>E259</f>
        <v>0</v>
      </c>
      <c r="Y274" s="184">
        <f>+Y273*Y272</f>
        <v>0</v>
      </c>
      <c r="Z274" s="184">
        <f t="shared" ref="Z274" si="1313">+Z273*Z272</f>
        <v>0</v>
      </c>
      <c r="AA274" s="184">
        <f t="shared" ref="AA274" si="1314">+AA273*AA272</f>
        <v>0</v>
      </c>
      <c r="AB274" s="184">
        <f t="shared" ref="AB274" si="1315">+AB273*AB272</f>
        <v>0</v>
      </c>
      <c r="AC274" s="184">
        <f t="shared" ref="AC274" si="1316">+AC273*AC272</f>
        <v>0</v>
      </c>
      <c r="AD274" s="184">
        <f t="shared" ref="AD274" si="1317">+AD273*AD272</f>
        <v>0</v>
      </c>
      <c r="AE274" s="184">
        <f t="shared" ref="AE274" si="1318">+AE273*AE272</f>
        <v>0</v>
      </c>
      <c r="AF274" s="184">
        <f t="shared" ref="AF274" si="1319">+AF273*AF272</f>
        <v>0</v>
      </c>
      <c r="AG274" s="184">
        <f t="shared" ref="AG274" si="1320">+AG273*AG272</f>
        <v>0</v>
      </c>
      <c r="AH274" s="184">
        <f t="shared" ref="AH274" si="1321">+AH273*AH272</f>
        <v>0</v>
      </c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70"/>
      <c r="CK274">
        <f t="shared" si="1309"/>
        <v>4</v>
      </c>
      <c r="CL274">
        <f t="shared" si="1296"/>
        <v>4</v>
      </c>
      <c r="CM274">
        <f t="shared" si="1296"/>
        <v>4</v>
      </c>
      <c r="CN274">
        <f t="shared" si="1296"/>
        <v>4</v>
      </c>
      <c r="CO274">
        <f t="shared" si="1296"/>
        <v>4</v>
      </c>
      <c r="CP274">
        <f t="shared" si="1296"/>
        <v>4</v>
      </c>
      <c r="CQ274">
        <f t="shared" si="1296"/>
        <v>4</v>
      </c>
      <c r="CR274">
        <f t="shared" si="1296"/>
        <v>4</v>
      </c>
      <c r="CS274">
        <f t="shared" si="1296"/>
        <v>4</v>
      </c>
      <c r="CT274">
        <f t="shared" si="1296"/>
        <v>4</v>
      </c>
      <c r="CU274">
        <f t="shared" si="1310"/>
        <v>4</v>
      </c>
      <c r="CV274">
        <f t="shared" si="1311"/>
        <v>0</v>
      </c>
      <c r="CW274">
        <f t="shared" si="1297"/>
        <v>0</v>
      </c>
      <c r="CX274">
        <f t="shared" si="1298"/>
        <v>0</v>
      </c>
      <c r="CY274">
        <f t="shared" si="1299"/>
        <v>0</v>
      </c>
      <c r="CZ274">
        <f t="shared" si="1300"/>
        <v>0</v>
      </c>
      <c r="DA274">
        <f t="shared" si="1301"/>
        <v>0</v>
      </c>
      <c r="DB274">
        <f t="shared" si="1302"/>
        <v>0</v>
      </c>
      <c r="DC274">
        <f t="shared" si="1303"/>
        <v>0</v>
      </c>
      <c r="DD274">
        <f t="shared" si="1304"/>
        <v>0</v>
      </c>
      <c r="DE274">
        <f t="shared" si="1305"/>
        <v>0</v>
      </c>
      <c r="DF274" t="str">
        <f t="shared" si="1306"/>
        <v/>
      </c>
      <c r="DG274" t="str">
        <f t="shared" si="1306"/>
        <v/>
      </c>
      <c r="DH274" t="str">
        <f t="shared" si="1306"/>
        <v/>
      </c>
      <c r="DI274" t="str">
        <f t="shared" si="1306"/>
        <v/>
      </c>
      <c r="DJ274" t="str">
        <f t="shared" si="1306"/>
        <v/>
      </c>
      <c r="DK274" t="str">
        <f t="shared" si="1306"/>
        <v/>
      </c>
      <c r="DL274" t="str">
        <f t="shared" si="1306"/>
        <v/>
      </c>
      <c r="DM274" t="str">
        <f t="shared" si="1306"/>
        <v/>
      </c>
      <c r="DN274" t="str">
        <f t="shared" si="1306"/>
        <v/>
      </c>
      <c r="DO274" t="str">
        <f t="shared" si="1306"/>
        <v/>
      </c>
    </row>
    <row r="275" spans="22:119" x14ac:dyDescent="0.25">
      <c r="V275" s="71"/>
      <c r="X275" s="212" t="s">
        <v>21</v>
      </c>
      <c r="Y275" s="212"/>
      <c r="Z275" s="212"/>
      <c r="AA275" s="212"/>
      <c r="AB275" s="212"/>
      <c r="AC275" s="212"/>
      <c r="AD275" s="212" t="s">
        <v>25</v>
      </c>
      <c r="AE275" s="212"/>
      <c r="AF275" s="212"/>
      <c r="AG275" s="212"/>
      <c r="AH275" s="212"/>
      <c r="AI275" s="212"/>
      <c r="AJ275" s="212"/>
      <c r="AK275" s="212"/>
      <c r="AL275" s="212"/>
      <c r="AM275" s="212"/>
      <c r="AN275" s="212"/>
      <c r="AO275" s="3"/>
      <c r="AP275" s="3"/>
      <c r="AQ275" s="3"/>
      <c r="AR275" s="3"/>
      <c r="AS275" s="3"/>
      <c r="AT275" s="3"/>
      <c r="AU275" s="72"/>
      <c r="CK275">
        <f t="shared" si="1309"/>
        <v>10</v>
      </c>
      <c r="CL275">
        <f t="shared" si="1296"/>
        <v>10</v>
      </c>
      <c r="CM275">
        <f t="shared" si="1296"/>
        <v>10</v>
      </c>
      <c r="CN275">
        <f t="shared" si="1296"/>
        <v>10</v>
      </c>
      <c r="CO275">
        <f t="shared" si="1296"/>
        <v>10</v>
      </c>
      <c r="CP275">
        <f t="shared" si="1296"/>
        <v>10</v>
      </c>
      <c r="CQ275">
        <f t="shared" si="1296"/>
        <v>10</v>
      </c>
      <c r="CR275">
        <f t="shared" si="1296"/>
        <v>10</v>
      </c>
      <c r="CS275">
        <f t="shared" si="1296"/>
        <v>10</v>
      </c>
      <c r="CT275">
        <f t="shared" si="1296"/>
        <v>10</v>
      </c>
      <c r="CU275">
        <f t="shared" si="1310"/>
        <v>10</v>
      </c>
      <c r="CV275">
        <f t="shared" si="1311"/>
        <v>0</v>
      </c>
      <c r="CW275">
        <f t="shared" si="1297"/>
        <v>0</v>
      </c>
      <c r="CX275">
        <f t="shared" si="1298"/>
        <v>0</v>
      </c>
      <c r="CY275">
        <f t="shared" si="1299"/>
        <v>0</v>
      </c>
      <c r="CZ275">
        <f t="shared" si="1300"/>
        <v>0</v>
      </c>
      <c r="DA275">
        <f t="shared" si="1301"/>
        <v>0</v>
      </c>
      <c r="DB275">
        <f t="shared" si="1302"/>
        <v>0</v>
      </c>
      <c r="DC275">
        <f t="shared" si="1303"/>
        <v>0</v>
      </c>
      <c r="DD275">
        <f t="shared" si="1304"/>
        <v>0</v>
      </c>
      <c r="DE275">
        <f t="shared" si="1305"/>
        <v>0</v>
      </c>
      <c r="DF275" t="str">
        <f t="shared" si="1306"/>
        <v/>
      </c>
      <c r="DG275" t="str">
        <f t="shared" si="1306"/>
        <v/>
      </c>
      <c r="DH275" t="str">
        <f t="shared" si="1306"/>
        <v/>
      </c>
      <c r="DI275" t="str">
        <f t="shared" si="1306"/>
        <v/>
      </c>
      <c r="DJ275" t="str">
        <f t="shared" si="1306"/>
        <v/>
      </c>
      <c r="DK275" t="str">
        <f t="shared" si="1306"/>
        <v/>
      </c>
      <c r="DL275" t="str">
        <f t="shared" si="1306"/>
        <v/>
      </c>
      <c r="DM275" t="str">
        <f t="shared" si="1306"/>
        <v/>
      </c>
      <c r="DN275" t="str">
        <f t="shared" si="1306"/>
        <v/>
      </c>
      <c r="DO275" t="str">
        <f t="shared" si="1306"/>
        <v/>
      </c>
    </row>
    <row r="276" spans="22:119" ht="15.75" thickBot="1" x14ac:dyDescent="0.3">
      <c r="V276" s="71"/>
      <c r="X276" t="s">
        <v>73</v>
      </c>
      <c r="Y276" s="4">
        <v>1</v>
      </c>
      <c r="Z276" s="4">
        <v>2</v>
      </c>
      <c r="AA276" s="4">
        <v>3</v>
      </c>
      <c r="AB276" s="4">
        <v>4</v>
      </c>
      <c r="AC276" s="4">
        <v>5</v>
      </c>
      <c r="AD276" s="4">
        <v>6</v>
      </c>
      <c r="AE276" s="4">
        <v>7</v>
      </c>
      <c r="AF276" s="4">
        <v>8</v>
      </c>
      <c r="AG276" s="4">
        <v>9</v>
      </c>
      <c r="AH276" s="4">
        <v>10</v>
      </c>
      <c r="AI276" s="4" t="s">
        <v>62</v>
      </c>
      <c r="AJ276" s="4">
        <v>1</v>
      </c>
      <c r="AK276" s="4">
        <v>2</v>
      </c>
      <c r="AL276" s="4">
        <v>3</v>
      </c>
      <c r="AM276" s="4">
        <v>4</v>
      </c>
      <c r="AN276" s="4">
        <v>5</v>
      </c>
      <c r="AO276" s="4">
        <v>6</v>
      </c>
      <c r="AP276" s="4">
        <v>7</v>
      </c>
      <c r="AQ276" s="4">
        <v>8</v>
      </c>
      <c r="AR276" s="4">
        <v>9</v>
      </c>
      <c r="AS276" s="4">
        <v>10</v>
      </c>
      <c r="AT276" s="4"/>
      <c r="AU276" s="72"/>
      <c r="CK276">
        <f t="shared" si="1309"/>
        <v>4</v>
      </c>
      <c r="CL276">
        <f t="shared" si="1296"/>
        <v>4</v>
      </c>
      <c r="CM276">
        <f t="shared" si="1296"/>
        <v>4</v>
      </c>
      <c r="CN276">
        <f t="shared" si="1296"/>
        <v>4</v>
      </c>
      <c r="CO276">
        <f t="shared" si="1296"/>
        <v>4</v>
      </c>
      <c r="CP276">
        <f t="shared" si="1296"/>
        <v>4</v>
      </c>
      <c r="CQ276">
        <f t="shared" si="1296"/>
        <v>4</v>
      </c>
      <c r="CR276">
        <f t="shared" si="1296"/>
        <v>4</v>
      </c>
      <c r="CS276">
        <f t="shared" si="1296"/>
        <v>4</v>
      </c>
      <c r="CT276">
        <f t="shared" si="1296"/>
        <v>4</v>
      </c>
      <c r="CU276">
        <f t="shared" si="1310"/>
        <v>4</v>
      </c>
      <c r="CV276">
        <f t="shared" si="1311"/>
        <v>0</v>
      </c>
      <c r="CW276">
        <f t="shared" si="1297"/>
        <v>0</v>
      </c>
      <c r="CX276">
        <f t="shared" si="1298"/>
        <v>0</v>
      </c>
      <c r="CY276">
        <f t="shared" si="1299"/>
        <v>0</v>
      </c>
      <c r="CZ276">
        <f t="shared" si="1300"/>
        <v>0</v>
      </c>
      <c r="DA276">
        <f t="shared" si="1301"/>
        <v>0</v>
      </c>
      <c r="DB276">
        <f t="shared" si="1302"/>
        <v>0</v>
      </c>
      <c r="DC276">
        <f t="shared" si="1303"/>
        <v>0</v>
      </c>
      <c r="DD276">
        <f t="shared" si="1304"/>
        <v>0</v>
      </c>
      <c r="DE276">
        <f t="shared" si="1305"/>
        <v>0</v>
      </c>
      <c r="DF276" t="str">
        <f t="shared" si="1306"/>
        <v/>
      </c>
      <c r="DG276" t="str">
        <f t="shared" si="1306"/>
        <v/>
      </c>
      <c r="DH276" t="str">
        <f t="shared" si="1306"/>
        <v/>
      </c>
      <c r="DI276" t="str">
        <f t="shared" si="1306"/>
        <v/>
      </c>
      <c r="DJ276" t="str">
        <f t="shared" si="1306"/>
        <v/>
      </c>
      <c r="DK276" t="str">
        <f t="shared" si="1306"/>
        <v/>
      </c>
      <c r="DL276" t="str">
        <f t="shared" si="1306"/>
        <v/>
      </c>
      <c r="DM276" t="str">
        <f t="shared" si="1306"/>
        <v/>
      </c>
      <c r="DN276" t="str">
        <f t="shared" si="1306"/>
        <v/>
      </c>
      <c r="DO276" t="str">
        <f t="shared" si="1306"/>
        <v/>
      </c>
    </row>
    <row r="277" spans="22:119" x14ac:dyDescent="0.25">
      <c r="V277" s="73">
        <v>0.25</v>
      </c>
      <c r="W277">
        <f>+W245</f>
        <v>10</v>
      </c>
      <c r="X277" s="3" t="s">
        <v>15</v>
      </c>
      <c r="Y277" s="59">
        <f t="shared" ref="Y277:AH277" si="1322">(SUMXMY2(E$65:E$70,segment1)+3)*Y274</f>
        <v>0</v>
      </c>
      <c r="Z277" s="60">
        <f t="shared" si="1322"/>
        <v>0</v>
      </c>
      <c r="AA277" s="60">
        <f t="shared" si="1322"/>
        <v>0</v>
      </c>
      <c r="AB277" s="60">
        <f t="shared" si="1322"/>
        <v>0</v>
      </c>
      <c r="AC277" s="60">
        <f t="shared" si="1322"/>
        <v>0</v>
      </c>
      <c r="AD277" s="60">
        <f t="shared" si="1322"/>
        <v>0</v>
      </c>
      <c r="AE277" s="60">
        <f t="shared" si="1322"/>
        <v>0</v>
      </c>
      <c r="AF277" s="60">
        <f t="shared" si="1322"/>
        <v>0</v>
      </c>
      <c r="AG277" s="60">
        <f t="shared" si="1322"/>
        <v>0</v>
      </c>
      <c r="AH277" s="61">
        <f t="shared" si="1322"/>
        <v>0</v>
      </c>
      <c r="AI277" s="185" t="e">
        <f>AVERAGEIF(Y277:AH277,"&gt;0")</f>
        <v>#DIV/0!</v>
      </c>
      <c r="AJ277" s="186">
        <f>IFERROR($AI277/Y277*$W$22,0)</f>
        <v>0</v>
      </c>
      <c r="AK277" s="186">
        <f t="shared" ref="AK277:AK280" si="1323">IFERROR($AI277/Z277*$W$22,0)</f>
        <v>0</v>
      </c>
      <c r="AL277" s="186">
        <f t="shared" ref="AL277:AL280" si="1324">IFERROR($AI277/AA277*$W$22,0)</f>
        <v>0</v>
      </c>
      <c r="AM277" s="186">
        <f t="shared" ref="AM277:AM280" si="1325">IFERROR($AI277/AB277*$W$22,0)</f>
        <v>0</v>
      </c>
      <c r="AN277" s="186">
        <f t="shared" ref="AN277:AN280" si="1326">IFERROR($AI277/AC277*$W$22,0)</f>
        <v>0</v>
      </c>
      <c r="AO277" s="186">
        <f t="shared" ref="AO277:AO280" si="1327">IFERROR($AI277/AD277*$W$22,0)</f>
        <v>0</v>
      </c>
      <c r="AP277" s="186">
        <f t="shared" ref="AP277:AP280" si="1328">IFERROR($AI277/AE277*$W$22,0)</f>
        <v>0</v>
      </c>
      <c r="AQ277" s="186">
        <f t="shared" ref="AQ277:AQ280" si="1329">IFERROR($AI277/AF277*$W$22,0)</f>
        <v>0</v>
      </c>
      <c r="AR277" s="186">
        <f t="shared" ref="AR277:AR280" si="1330">IFERROR($AI277/AG277*$W$22,0)</f>
        <v>0</v>
      </c>
      <c r="AS277" s="186">
        <f t="shared" ref="AS277:AS280" si="1331">IFERROR($AI277/AH277*$W$22,0)</f>
        <v>0</v>
      </c>
      <c r="AT277" s="74">
        <f>SUM(AJ277:AS277)</f>
        <v>0</v>
      </c>
      <c r="AU277" s="80" t="e">
        <f>+AT$19/AT277</f>
        <v>#DIV/0!</v>
      </c>
    </row>
    <row r="278" spans="22:119" x14ac:dyDescent="0.25">
      <c r="V278" s="73">
        <v>0.25</v>
      </c>
      <c r="W278">
        <f>+W277/100</f>
        <v>0.1</v>
      </c>
      <c r="X278" s="3" t="s">
        <v>22</v>
      </c>
      <c r="Y278" s="62">
        <f t="shared" ref="Y278:AH278" si="1332">(SUMXMY2(E$65:E$70,segment2)+3)*Y274</f>
        <v>0</v>
      </c>
      <c r="Z278" s="6">
        <f t="shared" si="1332"/>
        <v>0</v>
      </c>
      <c r="AA278" s="6">
        <f t="shared" si="1332"/>
        <v>0</v>
      </c>
      <c r="AB278" s="6">
        <f t="shared" si="1332"/>
        <v>0</v>
      </c>
      <c r="AC278" s="6">
        <f t="shared" si="1332"/>
        <v>0</v>
      </c>
      <c r="AD278" s="6">
        <f t="shared" si="1332"/>
        <v>0</v>
      </c>
      <c r="AE278" s="6">
        <f t="shared" si="1332"/>
        <v>0</v>
      </c>
      <c r="AF278" s="6">
        <f t="shared" si="1332"/>
        <v>0</v>
      </c>
      <c r="AG278" s="6">
        <f t="shared" si="1332"/>
        <v>0</v>
      </c>
      <c r="AH278" s="63">
        <f t="shared" si="1332"/>
        <v>0</v>
      </c>
      <c r="AI278" s="185" t="e">
        <f t="shared" ref="AI278:AI280" si="1333">AVERAGEIF(Y278:AH278,"&gt;0")</f>
        <v>#DIV/0!</v>
      </c>
      <c r="AJ278" s="186">
        <f t="shared" ref="AJ278:AJ280" si="1334">IFERROR($AI278/Y278*$W$22,0)</f>
        <v>0</v>
      </c>
      <c r="AK278" s="186">
        <f t="shared" si="1323"/>
        <v>0</v>
      </c>
      <c r="AL278" s="186">
        <f t="shared" si="1324"/>
        <v>0</v>
      </c>
      <c r="AM278" s="186">
        <f t="shared" si="1325"/>
        <v>0</v>
      </c>
      <c r="AN278" s="186">
        <f t="shared" si="1326"/>
        <v>0</v>
      </c>
      <c r="AO278" s="186">
        <f t="shared" si="1327"/>
        <v>0</v>
      </c>
      <c r="AP278" s="186">
        <f t="shared" si="1328"/>
        <v>0</v>
      </c>
      <c r="AQ278" s="186">
        <f t="shared" si="1329"/>
        <v>0</v>
      </c>
      <c r="AR278" s="186">
        <f t="shared" si="1330"/>
        <v>0</v>
      </c>
      <c r="AS278" s="186">
        <f t="shared" si="1331"/>
        <v>0</v>
      </c>
      <c r="AT278" s="74">
        <f t="shared" ref="AT278:AT280" si="1335">SUM(AJ278:AS278)</f>
        <v>0</v>
      </c>
      <c r="AU278" s="80" t="e">
        <f t="shared" ref="AU278:AU280" si="1336">+AT$19/AT278</f>
        <v>#DIV/0!</v>
      </c>
      <c r="CK278">
        <f>ABS(CA73-$BY17)+1</f>
        <v>4</v>
      </c>
      <c r="CL278">
        <f t="shared" ref="CL278:CT283" si="1337">ABS(CB73-$BY17)+1</f>
        <v>4</v>
      </c>
      <c r="CM278">
        <f t="shared" si="1337"/>
        <v>4</v>
      </c>
      <c r="CN278">
        <f t="shared" si="1337"/>
        <v>4</v>
      </c>
      <c r="CO278">
        <f t="shared" si="1337"/>
        <v>4</v>
      </c>
      <c r="CP278">
        <f t="shared" si="1337"/>
        <v>4</v>
      </c>
      <c r="CQ278">
        <f t="shared" si="1337"/>
        <v>4</v>
      </c>
      <c r="CR278">
        <f t="shared" si="1337"/>
        <v>4</v>
      </c>
      <c r="CS278">
        <f t="shared" si="1337"/>
        <v>4</v>
      </c>
      <c r="CT278">
        <f t="shared" si="1337"/>
        <v>4</v>
      </c>
      <c r="CU278">
        <f>AVERAGE(CK278:CT278)</f>
        <v>4</v>
      </c>
      <c r="CV278">
        <f>+CK278-$CU278</f>
        <v>0</v>
      </c>
      <c r="CW278">
        <f t="shared" ref="CW278:CW283" si="1338">+CL278-$CU278</f>
        <v>0</v>
      </c>
      <c r="CX278">
        <f t="shared" ref="CX278:CX283" si="1339">+CM278-$CU278</f>
        <v>0</v>
      </c>
      <c r="CY278">
        <f t="shared" ref="CY278:CY283" si="1340">+CN278-$CU278</f>
        <v>0</v>
      </c>
      <c r="CZ278">
        <f t="shared" ref="CZ278:CZ283" si="1341">+CO278-$CU278</f>
        <v>0</v>
      </c>
      <c r="DA278">
        <f t="shared" ref="DA278:DA283" si="1342">+CP278-$CU278</f>
        <v>0</v>
      </c>
      <c r="DB278">
        <f t="shared" ref="DB278:DB283" si="1343">+CQ278-$CU278</f>
        <v>0</v>
      </c>
      <c r="DC278">
        <f t="shared" ref="DC278:DC283" si="1344">+CR278-$CU278</f>
        <v>0</v>
      </c>
      <c r="DD278">
        <f t="shared" ref="DD278:DD283" si="1345">+CS278-$CU278</f>
        <v>0</v>
      </c>
      <c r="DE278">
        <f t="shared" ref="DE278:DE283" si="1346">+CT278-$CU278</f>
        <v>0</v>
      </c>
      <c r="DF278" t="str">
        <f t="shared" ref="DF278:DO283" si="1347">IF(DF$15=1,LOOKUP(CK278,swotrev),"")</f>
        <v/>
      </c>
      <c r="DG278" t="str">
        <f t="shared" si="1347"/>
        <v/>
      </c>
      <c r="DH278" t="str">
        <f t="shared" si="1347"/>
        <v/>
      </c>
      <c r="DI278" t="str">
        <f t="shared" si="1347"/>
        <v/>
      </c>
      <c r="DJ278" t="str">
        <f t="shared" si="1347"/>
        <v/>
      </c>
      <c r="DK278" t="str">
        <f t="shared" si="1347"/>
        <v/>
      </c>
      <c r="DL278" t="str">
        <f t="shared" si="1347"/>
        <v/>
      </c>
      <c r="DM278" t="str">
        <f t="shared" si="1347"/>
        <v/>
      </c>
      <c r="DN278" t="str">
        <f t="shared" si="1347"/>
        <v/>
      </c>
      <c r="DO278" t="str">
        <f t="shared" si="1347"/>
        <v/>
      </c>
    </row>
    <row r="279" spans="22:119" x14ac:dyDescent="0.25">
      <c r="V279" s="73">
        <v>0.25</v>
      </c>
      <c r="X279" s="3" t="s">
        <v>23</v>
      </c>
      <c r="Y279" s="62">
        <f t="shared" ref="Y279:AH279" si="1348">(SUMXMY2(E$65:E$70,segment3)+3)*Y274</f>
        <v>0</v>
      </c>
      <c r="Z279" s="6">
        <f t="shared" si="1348"/>
        <v>0</v>
      </c>
      <c r="AA279" s="6">
        <f t="shared" si="1348"/>
        <v>0</v>
      </c>
      <c r="AB279" s="6">
        <f t="shared" si="1348"/>
        <v>0</v>
      </c>
      <c r="AC279" s="6">
        <f t="shared" si="1348"/>
        <v>0</v>
      </c>
      <c r="AD279" s="6">
        <f t="shared" si="1348"/>
        <v>0</v>
      </c>
      <c r="AE279" s="6">
        <f t="shared" si="1348"/>
        <v>0</v>
      </c>
      <c r="AF279" s="6">
        <f t="shared" si="1348"/>
        <v>0</v>
      </c>
      <c r="AG279" s="6">
        <f t="shared" si="1348"/>
        <v>0</v>
      </c>
      <c r="AH279" s="63">
        <f t="shared" si="1348"/>
        <v>0</v>
      </c>
      <c r="AI279" s="185" t="e">
        <f t="shared" si="1333"/>
        <v>#DIV/0!</v>
      </c>
      <c r="AJ279" s="186">
        <f t="shared" si="1334"/>
        <v>0</v>
      </c>
      <c r="AK279" s="186">
        <f t="shared" si="1323"/>
        <v>0</v>
      </c>
      <c r="AL279" s="186">
        <f t="shared" si="1324"/>
        <v>0</v>
      </c>
      <c r="AM279" s="186">
        <f t="shared" si="1325"/>
        <v>0</v>
      </c>
      <c r="AN279" s="186">
        <f t="shared" si="1326"/>
        <v>0</v>
      </c>
      <c r="AO279" s="186">
        <f t="shared" si="1327"/>
        <v>0</v>
      </c>
      <c r="AP279" s="186">
        <f t="shared" si="1328"/>
        <v>0</v>
      </c>
      <c r="AQ279" s="186">
        <f t="shared" si="1329"/>
        <v>0</v>
      </c>
      <c r="AR279" s="186">
        <f t="shared" si="1330"/>
        <v>0</v>
      </c>
      <c r="AS279" s="186">
        <f t="shared" si="1331"/>
        <v>0</v>
      </c>
      <c r="AT279" s="74">
        <f t="shared" si="1335"/>
        <v>0</v>
      </c>
      <c r="AU279" s="80" t="e">
        <f t="shared" si="1336"/>
        <v>#DIV/0!</v>
      </c>
      <c r="CK279">
        <f t="shared" ref="CK279:CK283" si="1349">ABS(CA74-$BY18)+1</f>
        <v>9</v>
      </c>
      <c r="CL279">
        <f t="shared" si="1337"/>
        <v>9</v>
      </c>
      <c r="CM279">
        <f t="shared" si="1337"/>
        <v>9</v>
      </c>
      <c r="CN279">
        <f t="shared" si="1337"/>
        <v>9</v>
      </c>
      <c r="CO279">
        <f t="shared" si="1337"/>
        <v>9</v>
      </c>
      <c r="CP279">
        <f t="shared" si="1337"/>
        <v>9</v>
      </c>
      <c r="CQ279">
        <f t="shared" si="1337"/>
        <v>9</v>
      </c>
      <c r="CR279">
        <f t="shared" si="1337"/>
        <v>9</v>
      </c>
      <c r="CS279">
        <f t="shared" si="1337"/>
        <v>9</v>
      </c>
      <c r="CT279">
        <f t="shared" si="1337"/>
        <v>9</v>
      </c>
      <c r="CU279">
        <f t="shared" ref="CU279:CU283" si="1350">AVERAGE(CK279:CT279)</f>
        <v>9</v>
      </c>
      <c r="CV279">
        <f t="shared" ref="CV279:CV283" si="1351">+CK279-$CU279</f>
        <v>0</v>
      </c>
      <c r="CW279">
        <f t="shared" si="1338"/>
        <v>0</v>
      </c>
      <c r="CX279">
        <f t="shared" si="1339"/>
        <v>0</v>
      </c>
      <c r="CY279">
        <f t="shared" si="1340"/>
        <v>0</v>
      </c>
      <c r="CZ279">
        <f t="shared" si="1341"/>
        <v>0</v>
      </c>
      <c r="DA279">
        <f t="shared" si="1342"/>
        <v>0</v>
      </c>
      <c r="DB279">
        <f t="shared" si="1343"/>
        <v>0</v>
      </c>
      <c r="DC279">
        <f t="shared" si="1344"/>
        <v>0</v>
      </c>
      <c r="DD279">
        <f t="shared" si="1345"/>
        <v>0</v>
      </c>
      <c r="DE279">
        <f t="shared" si="1346"/>
        <v>0</v>
      </c>
      <c r="DF279" t="str">
        <f t="shared" si="1347"/>
        <v/>
      </c>
      <c r="DG279" t="str">
        <f t="shared" si="1347"/>
        <v/>
      </c>
      <c r="DH279" t="str">
        <f t="shared" si="1347"/>
        <v/>
      </c>
      <c r="DI279" t="str">
        <f t="shared" si="1347"/>
        <v/>
      </c>
      <c r="DJ279" t="str">
        <f t="shared" si="1347"/>
        <v/>
      </c>
      <c r="DK279" t="str">
        <f t="shared" si="1347"/>
        <v/>
      </c>
      <c r="DL279" t="str">
        <f t="shared" si="1347"/>
        <v/>
      </c>
      <c r="DM279" t="str">
        <f t="shared" si="1347"/>
        <v/>
      </c>
      <c r="DN279" t="str">
        <f t="shared" si="1347"/>
        <v/>
      </c>
      <c r="DO279" t="str">
        <f t="shared" si="1347"/>
        <v/>
      </c>
    </row>
    <row r="280" spans="22:119" ht="15.75" thickBot="1" x14ac:dyDescent="0.3">
      <c r="V280" s="73">
        <v>0.25</v>
      </c>
      <c r="X280" s="3" t="s">
        <v>24</v>
      </c>
      <c r="Y280" s="64">
        <f t="shared" ref="Y280:AH280" si="1352">(SUMXMY2(E$65:E$70,segment4)+3)*Y274</f>
        <v>0</v>
      </c>
      <c r="Z280" s="65">
        <f t="shared" si="1352"/>
        <v>0</v>
      </c>
      <c r="AA280" s="65">
        <f t="shared" si="1352"/>
        <v>0</v>
      </c>
      <c r="AB280" s="65">
        <f t="shared" si="1352"/>
        <v>0</v>
      </c>
      <c r="AC280" s="65">
        <f t="shared" si="1352"/>
        <v>0</v>
      </c>
      <c r="AD280" s="65">
        <f t="shared" si="1352"/>
        <v>0</v>
      </c>
      <c r="AE280" s="65">
        <f t="shared" si="1352"/>
        <v>0</v>
      </c>
      <c r="AF280" s="65">
        <f t="shared" si="1352"/>
        <v>0</v>
      </c>
      <c r="AG280" s="65">
        <f t="shared" si="1352"/>
        <v>0</v>
      </c>
      <c r="AH280" s="66">
        <f t="shared" si="1352"/>
        <v>0</v>
      </c>
      <c r="AI280" s="185" t="e">
        <f t="shared" si="1333"/>
        <v>#DIV/0!</v>
      </c>
      <c r="AJ280" s="186">
        <f t="shared" si="1334"/>
        <v>0</v>
      </c>
      <c r="AK280" s="186">
        <f t="shared" si="1323"/>
        <v>0</v>
      </c>
      <c r="AL280" s="186">
        <f t="shared" si="1324"/>
        <v>0</v>
      </c>
      <c r="AM280" s="186">
        <f t="shared" si="1325"/>
        <v>0</v>
      </c>
      <c r="AN280" s="186">
        <f t="shared" si="1326"/>
        <v>0</v>
      </c>
      <c r="AO280" s="186">
        <f t="shared" si="1327"/>
        <v>0</v>
      </c>
      <c r="AP280" s="186">
        <f t="shared" si="1328"/>
        <v>0</v>
      </c>
      <c r="AQ280" s="186">
        <f t="shared" si="1329"/>
        <v>0</v>
      </c>
      <c r="AR280" s="186">
        <f t="shared" si="1330"/>
        <v>0</v>
      </c>
      <c r="AS280" s="186">
        <f t="shared" si="1331"/>
        <v>0</v>
      </c>
      <c r="AT280" s="74">
        <f t="shared" si="1335"/>
        <v>0</v>
      </c>
      <c r="AU280" s="80" t="e">
        <f t="shared" si="1336"/>
        <v>#DIV/0!</v>
      </c>
      <c r="CK280">
        <f t="shared" si="1349"/>
        <v>8</v>
      </c>
      <c r="CL280">
        <f t="shared" si="1337"/>
        <v>8</v>
      </c>
      <c r="CM280">
        <f t="shared" si="1337"/>
        <v>8</v>
      </c>
      <c r="CN280">
        <f t="shared" si="1337"/>
        <v>8</v>
      </c>
      <c r="CO280">
        <f t="shared" si="1337"/>
        <v>8</v>
      </c>
      <c r="CP280">
        <f t="shared" si="1337"/>
        <v>8</v>
      </c>
      <c r="CQ280">
        <f t="shared" si="1337"/>
        <v>8</v>
      </c>
      <c r="CR280">
        <f t="shared" si="1337"/>
        <v>8</v>
      </c>
      <c r="CS280">
        <f t="shared" si="1337"/>
        <v>8</v>
      </c>
      <c r="CT280">
        <f t="shared" si="1337"/>
        <v>8</v>
      </c>
      <c r="CU280">
        <f t="shared" si="1350"/>
        <v>8</v>
      </c>
      <c r="CV280">
        <f t="shared" si="1351"/>
        <v>0</v>
      </c>
      <c r="CW280">
        <f t="shared" si="1338"/>
        <v>0</v>
      </c>
      <c r="CX280">
        <f t="shared" si="1339"/>
        <v>0</v>
      </c>
      <c r="CY280">
        <f t="shared" si="1340"/>
        <v>0</v>
      </c>
      <c r="CZ280">
        <f t="shared" si="1341"/>
        <v>0</v>
      </c>
      <c r="DA280">
        <f t="shared" si="1342"/>
        <v>0</v>
      </c>
      <c r="DB280">
        <f t="shared" si="1343"/>
        <v>0</v>
      </c>
      <c r="DC280">
        <f t="shared" si="1344"/>
        <v>0</v>
      </c>
      <c r="DD280">
        <f t="shared" si="1345"/>
        <v>0</v>
      </c>
      <c r="DE280">
        <f t="shared" si="1346"/>
        <v>0</v>
      </c>
      <c r="DF280" t="str">
        <f t="shared" si="1347"/>
        <v/>
      </c>
      <c r="DG280" t="str">
        <f t="shared" si="1347"/>
        <v/>
      </c>
      <c r="DH280" t="str">
        <f t="shared" si="1347"/>
        <v/>
      </c>
      <c r="DI280" t="str">
        <f t="shared" si="1347"/>
        <v/>
      </c>
      <c r="DJ280" t="str">
        <f t="shared" si="1347"/>
        <v/>
      </c>
      <c r="DK280" t="str">
        <f t="shared" si="1347"/>
        <v/>
      </c>
      <c r="DL280" t="str">
        <f t="shared" si="1347"/>
        <v/>
      </c>
      <c r="DM280" t="str">
        <f t="shared" si="1347"/>
        <v/>
      </c>
      <c r="DN280" t="str">
        <f t="shared" si="1347"/>
        <v/>
      </c>
      <c r="DO280" t="str">
        <f t="shared" si="1347"/>
        <v/>
      </c>
    </row>
    <row r="281" spans="22:119" ht="15.75" thickBot="1" x14ac:dyDescent="0.3">
      <c r="V281" s="71"/>
      <c r="X281" s="6"/>
      <c r="Y281" s="6"/>
      <c r="Z281" s="6"/>
      <c r="AA281" s="6"/>
      <c r="AJ281" s="4"/>
      <c r="AK281" s="4"/>
      <c r="AU281" s="72"/>
      <c r="CK281">
        <f t="shared" si="1349"/>
        <v>11</v>
      </c>
      <c r="CL281">
        <f t="shared" si="1337"/>
        <v>11</v>
      </c>
      <c r="CM281">
        <f t="shared" si="1337"/>
        <v>11</v>
      </c>
      <c r="CN281">
        <f t="shared" si="1337"/>
        <v>11</v>
      </c>
      <c r="CO281">
        <f t="shared" si="1337"/>
        <v>11</v>
      </c>
      <c r="CP281">
        <f t="shared" si="1337"/>
        <v>11</v>
      </c>
      <c r="CQ281">
        <f t="shared" si="1337"/>
        <v>11</v>
      </c>
      <c r="CR281">
        <f t="shared" si="1337"/>
        <v>11</v>
      </c>
      <c r="CS281">
        <f t="shared" si="1337"/>
        <v>11</v>
      </c>
      <c r="CT281">
        <f t="shared" si="1337"/>
        <v>11</v>
      </c>
      <c r="CU281">
        <f t="shared" si="1350"/>
        <v>11</v>
      </c>
      <c r="CV281">
        <f t="shared" si="1351"/>
        <v>0</v>
      </c>
      <c r="CW281">
        <f t="shared" si="1338"/>
        <v>0</v>
      </c>
      <c r="CX281">
        <f t="shared" si="1339"/>
        <v>0</v>
      </c>
      <c r="CY281">
        <f t="shared" si="1340"/>
        <v>0</v>
      </c>
      <c r="CZ281">
        <f t="shared" si="1341"/>
        <v>0</v>
      </c>
      <c r="DA281">
        <f t="shared" si="1342"/>
        <v>0</v>
      </c>
      <c r="DB281">
        <f t="shared" si="1343"/>
        <v>0</v>
      </c>
      <c r="DC281">
        <f t="shared" si="1344"/>
        <v>0</v>
      </c>
      <c r="DD281">
        <f t="shared" si="1345"/>
        <v>0</v>
      </c>
      <c r="DE281">
        <f t="shared" si="1346"/>
        <v>0</v>
      </c>
      <c r="DF281" t="str">
        <f t="shared" si="1347"/>
        <v/>
      </c>
      <c r="DG281" t="str">
        <f t="shared" si="1347"/>
        <v/>
      </c>
      <c r="DH281" t="str">
        <f t="shared" si="1347"/>
        <v/>
      </c>
      <c r="DI281" t="str">
        <f t="shared" si="1347"/>
        <v/>
      </c>
      <c r="DJ281" t="str">
        <f t="shared" si="1347"/>
        <v/>
      </c>
      <c r="DK281" t="str">
        <f t="shared" si="1347"/>
        <v/>
      </c>
      <c r="DL281" t="str">
        <f t="shared" si="1347"/>
        <v/>
      </c>
      <c r="DM281" t="str">
        <f t="shared" si="1347"/>
        <v/>
      </c>
      <c r="DN281" t="str">
        <f t="shared" si="1347"/>
        <v/>
      </c>
      <c r="DO281" t="str">
        <f t="shared" si="1347"/>
        <v/>
      </c>
    </row>
    <row r="282" spans="22:119" x14ac:dyDescent="0.25">
      <c r="V282" s="71"/>
      <c r="AI282" t="s">
        <v>63</v>
      </c>
      <c r="AJ282" s="50" t="e">
        <f>+AJ277*$AU277</f>
        <v>#DIV/0!</v>
      </c>
      <c r="AK282" s="51" t="e">
        <f t="shared" ref="AK282:AS282" si="1353">+AK277*$AU277</f>
        <v>#DIV/0!</v>
      </c>
      <c r="AL282" s="51" t="e">
        <f t="shared" si="1353"/>
        <v>#DIV/0!</v>
      </c>
      <c r="AM282" s="51" t="e">
        <f t="shared" si="1353"/>
        <v>#DIV/0!</v>
      </c>
      <c r="AN282" s="51" t="e">
        <f t="shared" si="1353"/>
        <v>#DIV/0!</v>
      </c>
      <c r="AO282" s="51" t="e">
        <f t="shared" si="1353"/>
        <v>#DIV/0!</v>
      </c>
      <c r="AP282" s="51" t="e">
        <f t="shared" si="1353"/>
        <v>#DIV/0!</v>
      </c>
      <c r="AQ282" s="51" t="e">
        <f t="shared" si="1353"/>
        <v>#DIV/0!</v>
      </c>
      <c r="AR282" s="51" t="e">
        <f t="shared" si="1353"/>
        <v>#DIV/0!</v>
      </c>
      <c r="AS282" s="52" t="e">
        <f t="shared" si="1353"/>
        <v>#DIV/0!</v>
      </c>
      <c r="AT282" s="82" t="e">
        <f>SUM(AJ282:AS282)</f>
        <v>#DIV/0!</v>
      </c>
      <c r="AU282" s="72"/>
      <c r="CK282">
        <f t="shared" si="1349"/>
        <v>7</v>
      </c>
      <c r="CL282">
        <f t="shared" si="1337"/>
        <v>7</v>
      </c>
      <c r="CM282">
        <f t="shared" si="1337"/>
        <v>7</v>
      </c>
      <c r="CN282">
        <f t="shared" si="1337"/>
        <v>7</v>
      </c>
      <c r="CO282">
        <f t="shared" si="1337"/>
        <v>7</v>
      </c>
      <c r="CP282">
        <f t="shared" si="1337"/>
        <v>7</v>
      </c>
      <c r="CQ282">
        <f t="shared" si="1337"/>
        <v>7</v>
      </c>
      <c r="CR282">
        <f t="shared" si="1337"/>
        <v>7</v>
      </c>
      <c r="CS282">
        <f t="shared" si="1337"/>
        <v>7</v>
      </c>
      <c r="CT282">
        <f t="shared" si="1337"/>
        <v>7</v>
      </c>
      <c r="CU282">
        <f t="shared" si="1350"/>
        <v>7</v>
      </c>
      <c r="CV282">
        <f t="shared" si="1351"/>
        <v>0</v>
      </c>
      <c r="CW282">
        <f t="shared" si="1338"/>
        <v>0</v>
      </c>
      <c r="CX282">
        <f t="shared" si="1339"/>
        <v>0</v>
      </c>
      <c r="CY282">
        <f t="shared" si="1340"/>
        <v>0</v>
      </c>
      <c r="CZ282">
        <f t="shared" si="1341"/>
        <v>0</v>
      </c>
      <c r="DA282">
        <f t="shared" si="1342"/>
        <v>0</v>
      </c>
      <c r="DB282">
        <f t="shared" si="1343"/>
        <v>0</v>
      </c>
      <c r="DC282">
        <f t="shared" si="1344"/>
        <v>0</v>
      </c>
      <c r="DD282">
        <f t="shared" si="1345"/>
        <v>0</v>
      </c>
      <c r="DE282">
        <f t="shared" si="1346"/>
        <v>0</v>
      </c>
      <c r="DF282" t="str">
        <f t="shared" si="1347"/>
        <v/>
      </c>
      <c r="DG282" t="str">
        <f t="shared" si="1347"/>
        <v/>
      </c>
      <c r="DH282" t="str">
        <f t="shared" si="1347"/>
        <v/>
      </c>
      <c r="DI282" t="str">
        <f t="shared" si="1347"/>
        <v/>
      </c>
      <c r="DJ282" t="str">
        <f t="shared" si="1347"/>
        <v/>
      </c>
      <c r="DK282" t="str">
        <f t="shared" si="1347"/>
        <v/>
      </c>
      <c r="DL282" t="str">
        <f t="shared" si="1347"/>
        <v/>
      </c>
      <c r="DM282" t="str">
        <f t="shared" si="1347"/>
        <v/>
      </c>
      <c r="DN282" t="str">
        <f t="shared" si="1347"/>
        <v/>
      </c>
      <c r="DO282" t="str">
        <f t="shared" si="1347"/>
        <v/>
      </c>
    </row>
    <row r="283" spans="22:119" x14ac:dyDescent="0.25">
      <c r="V283" s="71"/>
      <c r="AJ283" s="53" t="e">
        <f t="shared" ref="AJ283:AS283" si="1354">+AJ278*$AU278</f>
        <v>#DIV/0!</v>
      </c>
      <c r="AK283" s="54" t="e">
        <f t="shared" si="1354"/>
        <v>#DIV/0!</v>
      </c>
      <c r="AL283" s="54" t="e">
        <f t="shared" si="1354"/>
        <v>#DIV/0!</v>
      </c>
      <c r="AM283" s="54" t="e">
        <f t="shared" si="1354"/>
        <v>#DIV/0!</v>
      </c>
      <c r="AN283" s="54" t="e">
        <f t="shared" si="1354"/>
        <v>#DIV/0!</v>
      </c>
      <c r="AO283" s="54" t="e">
        <f t="shared" si="1354"/>
        <v>#DIV/0!</v>
      </c>
      <c r="AP283" s="54" t="e">
        <f t="shared" si="1354"/>
        <v>#DIV/0!</v>
      </c>
      <c r="AQ283" s="54" t="e">
        <f t="shared" si="1354"/>
        <v>#DIV/0!</v>
      </c>
      <c r="AR283" s="54" t="e">
        <f t="shared" si="1354"/>
        <v>#DIV/0!</v>
      </c>
      <c r="AS283" s="55" t="e">
        <f t="shared" si="1354"/>
        <v>#DIV/0!</v>
      </c>
      <c r="AT283" s="82" t="e">
        <f t="shared" ref="AT283:AT285" si="1355">SUM(AJ283:AS283)</f>
        <v>#DIV/0!</v>
      </c>
      <c r="AU283" s="72"/>
      <c r="CK283">
        <f t="shared" si="1349"/>
        <v>5</v>
      </c>
      <c r="CL283">
        <f t="shared" si="1337"/>
        <v>5</v>
      </c>
      <c r="CM283">
        <f t="shared" si="1337"/>
        <v>5</v>
      </c>
      <c r="CN283">
        <f t="shared" si="1337"/>
        <v>5</v>
      </c>
      <c r="CO283">
        <f t="shared" si="1337"/>
        <v>5</v>
      </c>
      <c r="CP283">
        <f t="shared" si="1337"/>
        <v>5</v>
      </c>
      <c r="CQ283">
        <f t="shared" si="1337"/>
        <v>5</v>
      </c>
      <c r="CR283">
        <f t="shared" si="1337"/>
        <v>5</v>
      </c>
      <c r="CS283">
        <f t="shared" si="1337"/>
        <v>5</v>
      </c>
      <c r="CT283">
        <f t="shared" si="1337"/>
        <v>5</v>
      </c>
      <c r="CU283">
        <f t="shared" si="1350"/>
        <v>5</v>
      </c>
      <c r="CV283">
        <f t="shared" si="1351"/>
        <v>0</v>
      </c>
      <c r="CW283">
        <f t="shared" si="1338"/>
        <v>0</v>
      </c>
      <c r="CX283">
        <f t="shared" si="1339"/>
        <v>0</v>
      </c>
      <c r="CY283">
        <f t="shared" si="1340"/>
        <v>0</v>
      </c>
      <c r="CZ283">
        <f t="shared" si="1341"/>
        <v>0</v>
      </c>
      <c r="DA283">
        <f t="shared" si="1342"/>
        <v>0</v>
      </c>
      <c r="DB283">
        <f t="shared" si="1343"/>
        <v>0</v>
      </c>
      <c r="DC283">
        <f t="shared" si="1344"/>
        <v>0</v>
      </c>
      <c r="DD283">
        <f t="shared" si="1345"/>
        <v>0</v>
      </c>
      <c r="DE283">
        <f t="shared" si="1346"/>
        <v>0</v>
      </c>
      <c r="DF283" t="str">
        <f t="shared" si="1347"/>
        <v/>
      </c>
      <c r="DG283" t="str">
        <f t="shared" si="1347"/>
        <v/>
      </c>
      <c r="DH283" t="str">
        <f t="shared" si="1347"/>
        <v/>
      </c>
      <c r="DI283" t="str">
        <f t="shared" si="1347"/>
        <v/>
      </c>
      <c r="DJ283" t="str">
        <f t="shared" si="1347"/>
        <v/>
      </c>
      <c r="DK283" t="str">
        <f t="shared" si="1347"/>
        <v/>
      </c>
      <c r="DL283" t="str">
        <f t="shared" si="1347"/>
        <v/>
      </c>
      <c r="DM283" t="str">
        <f t="shared" si="1347"/>
        <v/>
      </c>
      <c r="DN283" t="str">
        <f t="shared" si="1347"/>
        <v/>
      </c>
      <c r="DO283" t="str">
        <f t="shared" si="1347"/>
        <v/>
      </c>
    </row>
    <row r="284" spans="22:119" x14ac:dyDescent="0.25">
      <c r="V284" s="71"/>
      <c r="AJ284" s="53" t="e">
        <f t="shared" ref="AJ284:AS284" si="1356">+AJ279*$AU279</f>
        <v>#DIV/0!</v>
      </c>
      <c r="AK284" s="54" t="e">
        <f t="shared" si="1356"/>
        <v>#DIV/0!</v>
      </c>
      <c r="AL284" s="54" t="e">
        <f t="shared" si="1356"/>
        <v>#DIV/0!</v>
      </c>
      <c r="AM284" s="54" t="e">
        <f t="shared" si="1356"/>
        <v>#DIV/0!</v>
      </c>
      <c r="AN284" s="54" t="e">
        <f t="shared" si="1356"/>
        <v>#DIV/0!</v>
      </c>
      <c r="AO284" s="54" t="e">
        <f t="shared" si="1356"/>
        <v>#DIV/0!</v>
      </c>
      <c r="AP284" s="54" t="e">
        <f t="shared" si="1356"/>
        <v>#DIV/0!</v>
      </c>
      <c r="AQ284" s="54" t="e">
        <f t="shared" si="1356"/>
        <v>#DIV/0!</v>
      </c>
      <c r="AR284" s="54" t="e">
        <f t="shared" si="1356"/>
        <v>#DIV/0!</v>
      </c>
      <c r="AS284" s="55" t="e">
        <f t="shared" si="1356"/>
        <v>#DIV/0!</v>
      </c>
      <c r="AT284" s="82" t="e">
        <f t="shared" si="1355"/>
        <v>#DIV/0!</v>
      </c>
      <c r="AU284" s="72"/>
    </row>
    <row r="285" spans="22:119" ht="15.75" thickBot="1" x14ac:dyDescent="0.3">
      <c r="V285" s="71"/>
      <c r="AJ285" s="53" t="e">
        <f t="shared" ref="AJ285:AS285" si="1357">+AJ280*$AU280</f>
        <v>#DIV/0!</v>
      </c>
      <c r="AK285" s="54" t="e">
        <f t="shared" si="1357"/>
        <v>#DIV/0!</v>
      </c>
      <c r="AL285" s="54" t="e">
        <f t="shared" si="1357"/>
        <v>#DIV/0!</v>
      </c>
      <c r="AM285" s="54" t="e">
        <f t="shared" si="1357"/>
        <v>#DIV/0!</v>
      </c>
      <c r="AN285" s="54" t="e">
        <f t="shared" si="1357"/>
        <v>#DIV/0!</v>
      </c>
      <c r="AO285" s="54" t="e">
        <f t="shared" si="1357"/>
        <v>#DIV/0!</v>
      </c>
      <c r="AP285" s="54" t="e">
        <f t="shared" si="1357"/>
        <v>#DIV/0!</v>
      </c>
      <c r="AQ285" s="54" t="e">
        <f t="shared" si="1357"/>
        <v>#DIV/0!</v>
      </c>
      <c r="AR285" s="54" t="e">
        <f t="shared" si="1357"/>
        <v>#DIV/0!</v>
      </c>
      <c r="AS285" s="55" t="e">
        <f t="shared" si="1357"/>
        <v>#DIV/0!</v>
      </c>
      <c r="AT285" s="82" t="e">
        <f t="shared" si="1355"/>
        <v>#DIV/0!</v>
      </c>
      <c r="AU285" s="72"/>
    </row>
    <row r="286" spans="22:119" ht="15.75" thickBot="1" x14ac:dyDescent="0.3">
      <c r="V286" s="71"/>
      <c r="AJ286" s="56" t="e">
        <f>SUM(AJ282:AJ285)</f>
        <v>#DIV/0!</v>
      </c>
      <c r="AK286" s="57" t="e">
        <f t="shared" ref="AK286" si="1358">SUM(AK282:AK285)</f>
        <v>#DIV/0!</v>
      </c>
      <c r="AL286" s="57" t="e">
        <f t="shared" ref="AL286" si="1359">SUM(AL282:AL285)</f>
        <v>#DIV/0!</v>
      </c>
      <c r="AM286" s="57" t="e">
        <f t="shared" ref="AM286" si="1360">SUM(AM282:AM285)</f>
        <v>#DIV/0!</v>
      </c>
      <c r="AN286" s="57" t="e">
        <f t="shared" ref="AN286" si="1361">SUM(AN282:AN285)</f>
        <v>#DIV/0!</v>
      </c>
      <c r="AO286" s="57" t="e">
        <f t="shared" ref="AO286" si="1362">SUM(AO282:AO285)</f>
        <v>#DIV/0!</v>
      </c>
      <c r="AP286" s="57" t="e">
        <f t="shared" ref="AP286" si="1363">SUM(AP282:AP285)</f>
        <v>#DIV/0!</v>
      </c>
      <c r="AQ286" s="57" t="e">
        <f t="shared" ref="AQ286" si="1364">SUM(AQ282:AQ285)</f>
        <v>#DIV/0!</v>
      </c>
      <c r="AR286" s="57" t="e">
        <f t="shared" ref="AR286" si="1365">SUM(AR282:AR285)</f>
        <v>#DIV/0!</v>
      </c>
      <c r="AS286" s="58" t="e">
        <f t="shared" ref="AS286" si="1366">SUM(AS282:AS285)</f>
        <v>#DIV/0!</v>
      </c>
      <c r="AU286" s="72"/>
      <c r="CK286" s="68">
        <v>1</v>
      </c>
      <c r="CL286" s="69">
        <v>2</v>
      </c>
      <c r="CM286" s="69">
        <v>3</v>
      </c>
      <c r="CN286" s="69">
        <v>4</v>
      </c>
      <c r="CO286" s="69">
        <v>5</v>
      </c>
      <c r="CP286" s="69">
        <v>6</v>
      </c>
      <c r="CQ286" s="69">
        <v>7</v>
      </c>
      <c r="CR286" s="69">
        <v>8</v>
      </c>
      <c r="CS286" s="69">
        <v>9</v>
      </c>
      <c r="CT286" s="69">
        <v>10</v>
      </c>
      <c r="CU286" s="69"/>
      <c r="CV286" s="69">
        <v>1</v>
      </c>
      <c r="CW286" s="69">
        <v>2</v>
      </c>
      <c r="CX286" s="69">
        <v>3</v>
      </c>
      <c r="CY286" s="69">
        <v>4</v>
      </c>
      <c r="CZ286" s="69">
        <v>5</v>
      </c>
      <c r="DA286" s="69">
        <v>6</v>
      </c>
      <c r="DB286" s="69">
        <v>7</v>
      </c>
      <c r="DC286" s="69">
        <v>8</v>
      </c>
      <c r="DD286" s="69">
        <v>9</v>
      </c>
      <c r="DE286" s="69">
        <v>10</v>
      </c>
      <c r="DF286" s="69">
        <v>1</v>
      </c>
      <c r="DG286" s="69">
        <v>2</v>
      </c>
      <c r="DH286" s="69">
        <v>3</v>
      </c>
      <c r="DI286" s="69">
        <v>4</v>
      </c>
      <c r="DJ286" s="69">
        <v>5</v>
      </c>
      <c r="DK286" s="69">
        <v>6</v>
      </c>
      <c r="DL286" s="69">
        <v>7</v>
      </c>
      <c r="DM286" s="69">
        <v>8</v>
      </c>
      <c r="DN286" s="69">
        <v>9</v>
      </c>
      <c r="DO286" s="70">
        <v>10</v>
      </c>
    </row>
    <row r="287" spans="22:119" x14ac:dyDescent="0.25">
      <c r="V287" s="71"/>
      <c r="AG287" s="75">
        <f>+AG255*1.02</f>
        <v>2343318.762004531</v>
      </c>
      <c r="AU287" s="72"/>
      <c r="CK287" s="71">
        <f>ABS(CA80-$BV17)+1</f>
        <v>10</v>
      </c>
      <c r="CL287" s="71">
        <f t="shared" ref="CL287:CT292" si="1367">ABS(CB80-$BV17)+1</f>
        <v>10</v>
      </c>
      <c r="CM287" s="71">
        <f t="shared" si="1367"/>
        <v>10</v>
      </c>
      <c r="CN287" s="71">
        <f t="shared" si="1367"/>
        <v>10</v>
      </c>
      <c r="CO287" s="71">
        <f t="shared" si="1367"/>
        <v>10</v>
      </c>
      <c r="CP287" s="71">
        <f t="shared" si="1367"/>
        <v>10</v>
      </c>
      <c r="CQ287" s="71">
        <f t="shared" si="1367"/>
        <v>10</v>
      </c>
      <c r="CR287" s="71">
        <f t="shared" si="1367"/>
        <v>10</v>
      </c>
      <c r="CS287" s="71">
        <f t="shared" si="1367"/>
        <v>10</v>
      </c>
      <c r="CT287" s="71">
        <f t="shared" si="1367"/>
        <v>10</v>
      </c>
      <c r="CU287">
        <f>AVERAGE(CK287:CT287)</f>
        <v>10</v>
      </c>
      <c r="CV287">
        <f>+CK287-$CU287</f>
        <v>0</v>
      </c>
      <c r="CW287">
        <f t="shared" ref="CW287:CW292" si="1368">+CL287-$CU287</f>
        <v>0</v>
      </c>
      <c r="CX287">
        <f t="shared" ref="CX287:CX292" si="1369">+CM287-$CU287</f>
        <v>0</v>
      </c>
      <c r="CY287">
        <f t="shared" ref="CY287:CY292" si="1370">+CN287-$CU287</f>
        <v>0</v>
      </c>
      <c r="CZ287">
        <f t="shared" ref="CZ287:CZ292" si="1371">+CO287-$CU287</f>
        <v>0</v>
      </c>
      <c r="DA287">
        <f t="shared" ref="DA287:DA292" si="1372">+CP287-$CU287</f>
        <v>0</v>
      </c>
      <c r="DB287">
        <f t="shared" ref="DB287:DB292" si="1373">+CQ287-$CU287</f>
        <v>0</v>
      </c>
      <c r="DC287">
        <f t="shared" ref="DC287:DC292" si="1374">+CR287-$CU287</f>
        <v>0</v>
      </c>
      <c r="DD287">
        <f t="shared" ref="DD287:DD292" si="1375">+CS287-$CU287</f>
        <v>0</v>
      </c>
      <c r="DE287">
        <f t="shared" ref="DE287:DE292" si="1376">+CT287-$CU287</f>
        <v>0</v>
      </c>
      <c r="DF287" t="str">
        <f t="shared" ref="DF287:DO292" si="1377">IF(DF$15=1,LOOKUP(CK287,swotrev),"")</f>
        <v/>
      </c>
      <c r="DG287" t="str">
        <f t="shared" si="1377"/>
        <v/>
      </c>
      <c r="DH287" t="str">
        <f t="shared" si="1377"/>
        <v/>
      </c>
      <c r="DI287" t="str">
        <f t="shared" si="1377"/>
        <v/>
      </c>
      <c r="DJ287" t="str">
        <f t="shared" si="1377"/>
        <v/>
      </c>
      <c r="DK287" t="str">
        <f t="shared" si="1377"/>
        <v/>
      </c>
      <c r="DL287" t="str">
        <f t="shared" si="1377"/>
        <v/>
      </c>
      <c r="DM287" t="str">
        <f t="shared" si="1377"/>
        <v/>
      </c>
      <c r="DN287" t="str">
        <f t="shared" si="1377"/>
        <v/>
      </c>
      <c r="DO287" t="str">
        <f t="shared" si="1377"/>
        <v/>
      </c>
    </row>
    <row r="288" spans="22:119" x14ac:dyDescent="0.25">
      <c r="V288" s="71"/>
      <c r="AG288" s="75">
        <f>+AG287*V277</f>
        <v>585829.69050113275</v>
      </c>
      <c r="AI288" t="s">
        <v>65</v>
      </c>
      <c r="AJ288" s="67" t="e">
        <f>ROUND(AJ282*$AG288,0)</f>
        <v>#DIV/0!</v>
      </c>
      <c r="AK288" s="67" t="e">
        <f t="shared" ref="AK288:AS288" si="1378">ROUND(AK282*$AG288,0)</f>
        <v>#DIV/0!</v>
      </c>
      <c r="AL288" s="67" t="e">
        <f t="shared" si="1378"/>
        <v>#DIV/0!</v>
      </c>
      <c r="AM288" s="67" t="e">
        <f t="shared" si="1378"/>
        <v>#DIV/0!</v>
      </c>
      <c r="AN288" s="67" t="e">
        <f t="shared" si="1378"/>
        <v>#DIV/0!</v>
      </c>
      <c r="AO288" s="67" t="e">
        <f t="shared" si="1378"/>
        <v>#DIV/0!</v>
      </c>
      <c r="AP288" s="67" t="e">
        <f t="shared" si="1378"/>
        <v>#DIV/0!</v>
      </c>
      <c r="AQ288" s="67" t="e">
        <f t="shared" si="1378"/>
        <v>#DIV/0!</v>
      </c>
      <c r="AR288" s="67" t="e">
        <f t="shared" si="1378"/>
        <v>#DIV/0!</v>
      </c>
      <c r="AS288" s="67" t="e">
        <f t="shared" si="1378"/>
        <v>#DIV/0!</v>
      </c>
      <c r="AT288" s="67" t="e">
        <f>SUM(AJ288:AS288)</f>
        <v>#DIV/0!</v>
      </c>
      <c r="AU288" s="72"/>
      <c r="CK288" s="71">
        <f t="shared" ref="CK288:CK292" si="1379">ABS(CA81-$BV18)+1</f>
        <v>4</v>
      </c>
      <c r="CL288" s="71">
        <f t="shared" si="1367"/>
        <v>4</v>
      </c>
      <c r="CM288" s="71">
        <f t="shared" si="1367"/>
        <v>4</v>
      </c>
      <c r="CN288" s="71">
        <f t="shared" si="1367"/>
        <v>4</v>
      </c>
      <c r="CO288" s="71">
        <f t="shared" si="1367"/>
        <v>4</v>
      </c>
      <c r="CP288" s="71">
        <f t="shared" si="1367"/>
        <v>4</v>
      </c>
      <c r="CQ288" s="71">
        <f t="shared" si="1367"/>
        <v>4</v>
      </c>
      <c r="CR288" s="71">
        <f t="shared" si="1367"/>
        <v>4</v>
      </c>
      <c r="CS288" s="71">
        <f t="shared" si="1367"/>
        <v>4</v>
      </c>
      <c r="CT288" s="71">
        <f t="shared" si="1367"/>
        <v>4</v>
      </c>
      <c r="CU288">
        <f t="shared" ref="CU288:CU292" si="1380">AVERAGE(CK288:CT288)</f>
        <v>4</v>
      </c>
      <c r="CV288">
        <f t="shared" ref="CV288:CV292" si="1381">+CK288-$CU288</f>
        <v>0</v>
      </c>
      <c r="CW288">
        <f t="shared" si="1368"/>
        <v>0</v>
      </c>
      <c r="CX288">
        <f t="shared" si="1369"/>
        <v>0</v>
      </c>
      <c r="CY288">
        <f t="shared" si="1370"/>
        <v>0</v>
      </c>
      <c r="CZ288">
        <f t="shared" si="1371"/>
        <v>0</v>
      </c>
      <c r="DA288">
        <f t="shared" si="1372"/>
        <v>0</v>
      </c>
      <c r="DB288">
        <f t="shared" si="1373"/>
        <v>0</v>
      </c>
      <c r="DC288">
        <f t="shared" si="1374"/>
        <v>0</v>
      </c>
      <c r="DD288">
        <f t="shared" si="1375"/>
        <v>0</v>
      </c>
      <c r="DE288">
        <f t="shared" si="1376"/>
        <v>0</v>
      </c>
      <c r="DF288" t="str">
        <f t="shared" si="1377"/>
        <v/>
      </c>
      <c r="DG288" t="str">
        <f t="shared" si="1377"/>
        <v/>
      </c>
      <c r="DH288" t="str">
        <f t="shared" si="1377"/>
        <v/>
      </c>
      <c r="DI288" t="str">
        <f t="shared" si="1377"/>
        <v/>
      </c>
      <c r="DJ288" t="str">
        <f t="shared" si="1377"/>
        <v/>
      </c>
      <c r="DK288" t="str">
        <f t="shared" si="1377"/>
        <v/>
      </c>
      <c r="DL288" t="str">
        <f t="shared" si="1377"/>
        <v/>
      </c>
      <c r="DM288" t="str">
        <f t="shared" si="1377"/>
        <v/>
      </c>
      <c r="DN288" t="str">
        <f t="shared" si="1377"/>
        <v/>
      </c>
      <c r="DO288" t="str">
        <f t="shared" si="1377"/>
        <v/>
      </c>
    </row>
    <row r="289" spans="22:119" x14ac:dyDescent="0.25">
      <c r="V289" s="71"/>
      <c r="AG289" s="75">
        <f>+AG287*V278</f>
        <v>585829.69050113275</v>
      </c>
      <c r="AJ289" s="67" t="e">
        <f t="shared" ref="AJ289:AS289" si="1382">ROUND(AJ283*$AG289,0)</f>
        <v>#DIV/0!</v>
      </c>
      <c r="AK289" s="67" t="e">
        <f t="shared" si="1382"/>
        <v>#DIV/0!</v>
      </c>
      <c r="AL289" s="67" t="e">
        <f t="shared" si="1382"/>
        <v>#DIV/0!</v>
      </c>
      <c r="AM289" s="67" t="e">
        <f t="shared" si="1382"/>
        <v>#DIV/0!</v>
      </c>
      <c r="AN289" s="67" t="e">
        <f t="shared" si="1382"/>
        <v>#DIV/0!</v>
      </c>
      <c r="AO289" s="67" t="e">
        <f t="shared" si="1382"/>
        <v>#DIV/0!</v>
      </c>
      <c r="AP289" s="67" t="e">
        <f t="shared" si="1382"/>
        <v>#DIV/0!</v>
      </c>
      <c r="AQ289" s="67" t="e">
        <f t="shared" si="1382"/>
        <v>#DIV/0!</v>
      </c>
      <c r="AR289" s="67" t="e">
        <f t="shared" si="1382"/>
        <v>#DIV/0!</v>
      </c>
      <c r="AS289" s="67" t="e">
        <f t="shared" si="1382"/>
        <v>#DIV/0!</v>
      </c>
      <c r="AT289" s="67" t="e">
        <f t="shared" ref="AT289:AT292" si="1383">SUM(AJ289:AS289)</f>
        <v>#DIV/0!</v>
      </c>
      <c r="AU289" s="72"/>
      <c r="CK289" s="71">
        <f t="shared" si="1379"/>
        <v>4</v>
      </c>
      <c r="CL289" s="71">
        <f t="shared" si="1367"/>
        <v>4</v>
      </c>
      <c r="CM289" s="71">
        <f t="shared" si="1367"/>
        <v>4</v>
      </c>
      <c r="CN289" s="71">
        <f t="shared" si="1367"/>
        <v>4</v>
      </c>
      <c r="CO289" s="71">
        <f t="shared" si="1367"/>
        <v>4</v>
      </c>
      <c r="CP289" s="71">
        <f t="shared" si="1367"/>
        <v>4</v>
      </c>
      <c r="CQ289" s="71">
        <f t="shared" si="1367"/>
        <v>4</v>
      </c>
      <c r="CR289" s="71">
        <f t="shared" si="1367"/>
        <v>4</v>
      </c>
      <c r="CS289" s="71">
        <f t="shared" si="1367"/>
        <v>4</v>
      </c>
      <c r="CT289" s="71">
        <f t="shared" si="1367"/>
        <v>4</v>
      </c>
      <c r="CU289">
        <f t="shared" si="1380"/>
        <v>4</v>
      </c>
      <c r="CV289">
        <f t="shared" si="1381"/>
        <v>0</v>
      </c>
      <c r="CW289">
        <f t="shared" si="1368"/>
        <v>0</v>
      </c>
      <c r="CX289">
        <f t="shared" si="1369"/>
        <v>0</v>
      </c>
      <c r="CY289">
        <f t="shared" si="1370"/>
        <v>0</v>
      </c>
      <c r="CZ289">
        <f t="shared" si="1371"/>
        <v>0</v>
      </c>
      <c r="DA289">
        <f t="shared" si="1372"/>
        <v>0</v>
      </c>
      <c r="DB289">
        <f t="shared" si="1373"/>
        <v>0</v>
      </c>
      <c r="DC289">
        <f t="shared" si="1374"/>
        <v>0</v>
      </c>
      <c r="DD289">
        <f t="shared" si="1375"/>
        <v>0</v>
      </c>
      <c r="DE289">
        <f t="shared" si="1376"/>
        <v>0</v>
      </c>
      <c r="DF289" t="str">
        <f t="shared" si="1377"/>
        <v/>
      </c>
      <c r="DG289" t="str">
        <f t="shared" si="1377"/>
        <v/>
      </c>
      <c r="DH289" t="str">
        <f t="shared" si="1377"/>
        <v/>
      </c>
      <c r="DI289" t="str">
        <f t="shared" si="1377"/>
        <v/>
      </c>
      <c r="DJ289" t="str">
        <f t="shared" si="1377"/>
        <v/>
      </c>
      <c r="DK289" t="str">
        <f t="shared" si="1377"/>
        <v/>
      </c>
      <c r="DL289" t="str">
        <f t="shared" si="1377"/>
        <v/>
      </c>
      <c r="DM289" t="str">
        <f t="shared" si="1377"/>
        <v/>
      </c>
      <c r="DN289" t="str">
        <f t="shared" si="1377"/>
        <v/>
      </c>
      <c r="DO289" t="str">
        <f t="shared" si="1377"/>
        <v/>
      </c>
    </row>
    <row r="290" spans="22:119" x14ac:dyDescent="0.25">
      <c r="V290" s="71"/>
      <c r="AG290" s="75">
        <f>+AG287*V279</f>
        <v>585829.69050113275</v>
      </c>
      <c r="AJ290" s="67" t="e">
        <f t="shared" ref="AJ290:AS290" si="1384">ROUND(AJ284*$AG290,0)</f>
        <v>#DIV/0!</v>
      </c>
      <c r="AK290" s="67" t="e">
        <f t="shared" si="1384"/>
        <v>#DIV/0!</v>
      </c>
      <c r="AL290" s="67" t="e">
        <f t="shared" si="1384"/>
        <v>#DIV/0!</v>
      </c>
      <c r="AM290" s="67" t="e">
        <f t="shared" si="1384"/>
        <v>#DIV/0!</v>
      </c>
      <c r="AN290" s="67" t="e">
        <f t="shared" si="1384"/>
        <v>#DIV/0!</v>
      </c>
      <c r="AO290" s="67" t="e">
        <f t="shared" si="1384"/>
        <v>#DIV/0!</v>
      </c>
      <c r="AP290" s="67" t="e">
        <f t="shared" si="1384"/>
        <v>#DIV/0!</v>
      </c>
      <c r="AQ290" s="67" t="e">
        <f t="shared" si="1384"/>
        <v>#DIV/0!</v>
      </c>
      <c r="AR290" s="67" t="e">
        <f t="shared" si="1384"/>
        <v>#DIV/0!</v>
      </c>
      <c r="AS290" s="67" t="e">
        <f t="shared" si="1384"/>
        <v>#DIV/0!</v>
      </c>
      <c r="AT290" s="67" t="e">
        <f t="shared" si="1383"/>
        <v>#DIV/0!</v>
      </c>
      <c r="AU290" s="72"/>
      <c r="CK290" s="71">
        <f t="shared" si="1379"/>
        <v>9</v>
      </c>
      <c r="CL290" s="71">
        <f t="shared" si="1367"/>
        <v>9</v>
      </c>
      <c r="CM290" s="71">
        <f t="shared" si="1367"/>
        <v>9</v>
      </c>
      <c r="CN290" s="71">
        <f t="shared" si="1367"/>
        <v>9</v>
      </c>
      <c r="CO290" s="71">
        <f t="shared" si="1367"/>
        <v>9</v>
      </c>
      <c r="CP290" s="71">
        <f t="shared" si="1367"/>
        <v>9</v>
      </c>
      <c r="CQ290" s="71">
        <f t="shared" si="1367"/>
        <v>9</v>
      </c>
      <c r="CR290" s="71">
        <f t="shared" si="1367"/>
        <v>9</v>
      </c>
      <c r="CS290" s="71">
        <f t="shared" si="1367"/>
        <v>9</v>
      </c>
      <c r="CT290" s="71">
        <f t="shared" si="1367"/>
        <v>9</v>
      </c>
      <c r="CU290">
        <f t="shared" si="1380"/>
        <v>9</v>
      </c>
      <c r="CV290">
        <f t="shared" si="1381"/>
        <v>0</v>
      </c>
      <c r="CW290">
        <f t="shared" si="1368"/>
        <v>0</v>
      </c>
      <c r="CX290">
        <f t="shared" si="1369"/>
        <v>0</v>
      </c>
      <c r="CY290">
        <f t="shared" si="1370"/>
        <v>0</v>
      </c>
      <c r="CZ290">
        <f t="shared" si="1371"/>
        <v>0</v>
      </c>
      <c r="DA290">
        <f t="shared" si="1372"/>
        <v>0</v>
      </c>
      <c r="DB290">
        <f t="shared" si="1373"/>
        <v>0</v>
      </c>
      <c r="DC290">
        <f t="shared" si="1374"/>
        <v>0</v>
      </c>
      <c r="DD290">
        <f t="shared" si="1375"/>
        <v>0</v>
      </c>
      <c r="DE290">
        <f t="shared" si="1376"/>
        <v>0</v>
      </c>
      <c r="DF290" t="str">
        <f t="shared" si="1377"/>
        <v/>
      </c>
      <c r="DG290" t="str">
        <f t="shared" si="1377"/>
        <v/>
      </c>
      <c r="DH290" t="str">
        <f t="shared" si="1377"/>
        <v/>
      </c>
      <c r="DI290" t="str">
        <f t="shared" si="1377"/>
        <v/>
      </c>
      <c r="DJ290" t="str">
        <f t="shared" si="1377"/>
        <v/>
      </c>
      <c r="DK290" t="str">
        <f t="shared" si="1377"/>
        <v/>
      </c>
      <c r="DL290" t="str">
        <f t="shared" si="1377"/>
        <v/>
      </c>
      <c r="DM290" t="str">
        <f t="shared" si="1377"/>
        <v/>
      </c>
      <c r="DN290" t="str">
        <f t="shared" si="1377"/>
        <v/>
      </c>
      <c r="DO290" t="str">
        <f t="shared" si="1377"/>
        <v/>
      </c>
    </row>
    <row r="291" spans="22:119" x14ac:dyDescent="0.25">
      <c r="V291" s="71"/>
      <c r="AG291" s="75">
        <f>+AG287*V280</f>
        <v>585829.69050113275</v>
      </c>
      <c r="AJ291" s="67" t="e">
        <f t="shared" ref="AJ291:AS291" si="1385">ROUND(AJ285*$AG291,0)</f>
        <v>#DIV/0!</v>
      </c>
      <c r="AK291" s="67" t="e">
        <f t="shared" si="1385"/>
        <v>#DIV/0!</v>
      </c>
      <c r="AL291" s="67" t="e">
        <f t="shared" si="1385"/>
        <v>#DIV/0!</v>
      </c>
      <c r="AM291" s="67" t="e">
        <f t="shared" si="1385"/>
        <v>#DIV/0!</v>
      </c>
      <c r="AN291" s="67" t="e">
        <f t="shared" si="1385"/>
        <v>#DIV/0!</v>
      </c>
      <c r="AO291" s="67" t="e">
        <f t="shared" si="1385"/>
        <v>#DIV/0!</v>
      </c>
      <c r="AP291" s="67" t="e">
        <f t="shared" si="1385"/>
        <v>#DIV/0!</v>
      </c>
      <c r="AQ291" s="67" t="e">
        <f t="shared" si="1385"/>
        <v>#DIV/0!</v>
      </c>
      <c r="AR291" s="67" t="e">
        <f t="shared" si="1385"/>
        <v>#DIV/0!</v>
      </c>
      <c r="AS291" s="67" t="e">
        <f t="shared" si="1385"/>
        <v>#DIV/0!</v>
      </c>
      <c r="AT291" s="67" t="e">
        <f t="shared" si="1383"/>
        <v>#DIV/0!</v>
      </c>
      <c r="AU291" s="72"/>
      <c r="CK291" s="71">
        <f t="shared" si="1379"/>
        <v>4</v>
      </c>
      <c r="CL291" s="71">
        <f t="shared" si="1367"/>
        <v>4</v>
      </c>
      <c r="CM291" s="71">
        <f t="shared" si="1367"/>
        <v>4</v>
      </c>
      <c r="CN291" s="71">
        <f t="shared" si="1367"/>
        <v>4</v>
      </c>
      <c r="CO291" s="71">
        <f t="shared" si="1367"/>
        <v>4</v>
      </c>
      <c r="CP291" s="71">
        <f t="shared" si="1367"/>
        <v>4</v>
      </c>
      <c r="CQ291" s="71">
        <f t="shared" si="1367"/>
        <v>4</v>
      </c>
      <c r="CR291" s="71">
        <f t="shared" si="1367"/>
        <v>4</v>
      </c>
      <c r="CS291" s="71">
        <f t="shared" si="1367"/>
        <v>4</v>
      </c>
      <c r="CT291" s="71">
        <f t="shared" si="1367"/>
        <v>4</v>
      </c>
      <c r="CU291">
        <f t="shared" si="1380"/>
        <v>4</v>
      </c>
      <c r="CV291">
        <f t="shared" si="1381"/>
        <v>0</v>
      </c>
      <c r="CW291">
        <f t="shared" si="1368"/>
        <v>0</v>
      </c>
      <c r="CX291">
        <f t="shared" si="1369"/>
        <v>0</v>
      </c>
      <c r="CY291">
        <f t="shared" si="1370"/>
        <v>0</v>
      </c>
      <c r="CZ291">
        <f t="shared" si="1371"/>
        <v>0</v>
      </c>
      <c r="DA291">
        <f t="shared" si="1372"/>
        <v>0</v>
      </c>
      <c r="DB291">
        <f t="shared" si="1373"/>
        <v>0</v>
      </c>
      <c r="DC291">
        <f t="shared" si="1374"/>
        <v>0</v>
      </c>
      <c r="DD291">
        <f t="shared" si="1375"/>
        <v>0</v>
      </c>
      <c r="DE291">
        <f t="shared" si="1376"/>
        <v>0</v>
      </c>
      <c r="DF291" t="str">
        <f t="shared" si="1377"/>
        <v/>
      </c>
      <c r="DG291" t="str">
        <f t="shared" si="1377"/>
        <v/>
      </c>
      <c r="DH291" t="str">
        <f t="shared" si="1377"/>
        <v/>
      </c>
      <c r="DI291" t="str">
        <f t="shared" si="1377"/>
        <v/>
      </c>
      <c r="DJ291" t="str">
        <f t="shared" si="1377"/>
        <v/>
      </c>
      <c r="DK291" t="str">
        <f t="shared" si="1377"/>
        <v/>
      </c>
      <c r="DL291" t="str">
        <f t="shared" si="1377"/>
        <v/>
      </c>
      <c r="DM291" t="str">
        <f t="shared" si="1377"/>
        <v/>
      </c>
      <c r="DN291" t="str">
        <f t="shared" si="1377"/>
        <v/>
      </c>
      <c r="DO291" t="str">
        <f t="shared" si="1377"/>
        <v/>
      </c>
    </row>
    <row r="292" spans="22:119" x14ac:dyDescent="0.25">
      <c r="V292" s="71"/>
      <c r="AJ292" s="67" t="e">
        <f>SUM(AJ288:AJ291)</f>
        <v>#DIV/0!</v>
      </c>
      <c r="AK292" s="67" t="e">
        <f t="shared" ref="AK292" si="1386">SUM(AK288:AK291)</f>
        <v>#DIV/0!</v>
      </c>
      <c r="AL292" s="67" t="e">
        <f t="shared" ref="AL292" si="1387">SUM(AL288:AL291)</f>
        <v>#DIV/0!</v>
      </c>
      <c r="AM292" s="67" t="e">
        <f t="shared" ref="AM292" si="1388">SUM(AM288:AM291)</f>
        <v>#DIV/0!</v>
      </c>
      <c r="AN292" s="67" t="e">
        <f t="shared" ref="AN292" si="1389">SUM(AN288:AN291)</f>
        <v>#DIV/0!</v>
      </c>
      <c r="AO292" s="67" t="e">
        <f t="shared" ref="AO292" si="1390">SUM(AO288:AO291)</f>
        <v>#DIV/0!</v>
      </c>
      <c r="AP292" s="67" t="e">
        <f t="shared" ref="AP292" si="1391">SUM(AP288:AP291)</f>
        <v>#DIV/0!</v>
      </c>
      <c r="AQ292" s="67" t="e">
        <f t="shared" ref="AQ292" si="1392">SUM(AQ288:AQ291)</f>
        <v>#DIV/0!</v>
      </c>
      <c r="AR292" s="67" t="e">
        <f t="shared" ref="AR292" si="1393">SUM(AR288:AR291)</f>
        <v>#DIV/0!</v>
      </c>
      <c r="AS292" s="67" t="e">
        <f t="shared" ref="AS292" si="1394">SUM(AS288:AS291)</f>
        <v>#DIV/0!</v>
      </c>
      <c r="AT292" s="67" t="e">
        <f t="shared" si="1383"/>
        <v>#DIV/0!</v>
      </c>
      <c r="AU292" s="72"/>
      <c r="CK292" s="71">
        <f t="shared" si="1379"/>
        <v>7</v>
      </c>
      <c r="CL292" s="71">
        <f t="shared" si="1367"/>
        <v>7</v>
      </c>
      <c r="CM292" s="71">
        <f t="shared" si="1367"/>
        <v>7</v>
      </c>
      <c r="CN292" s="71">
        <f t="shared" si="1367"/>
        <v>7</v>
      </c>
      <c r="CO292" s="71">
        <f t="shared" si="1367"/>
        <v>7</v>
      </c>
      <c r="CP292" s="71">
        <f t="shared" si="1367"/>
        <v>7</v>
      </c>
      <c r="CQ292" s="71">
        <f t="shared" si="1367"/>
        <v>7</v>
      </c>
      <c r="CR292" s="71">
        <f t="shared" si="1367"/>
        <v>7</v>
      </c>
      <c r="CS292" s="71">
        <f t="shared" si="1367"/>
        <v>7</v>
      </c>
      <c r="CT292" s="71">
        <f t="shared" si="1367"/>
        <v>7</v>
      </c>
      <c r="CU292">
        <f t="shared" si="1380"/>
        <v>7</v>
      </c>
      <c r="CV292">
        <f t="shared" si="1381"/>
        <v>0</v>
      </c>
      <c r="CW292">
        <f t="shared" si="1368"/>
        <v>0</v>
      </c>
      <c r="CX292">
        <f t="shared" si="1369"/>
        <v>0</v>
      </c>
      <c r="CY292">
        <f t="shared" si="1370"/>
        <v>0</v>
      </c>
      <c r="CZ292">
        <f t="shared" si="1371"/>
        <v>0</v>
      </c>
      <c r="DA292">
        <f t="shared" si="1372"/>
        <v>0</v>
      </c>
      <c r="DB292">
        <f t="shared" si="1373"/>
        <v>0</v>
      </c>
      <c r="DC292">
        <f t="shared" si="1374"/>
        <v>0</v>
      </c>
      <c r="DD292">
        <f t="shared" si="1375"/>
        <v>0</v>
      </c>
      <c r="DE292">
        <f t="shared" si="1376"/>
        <v>0</v>
      </c>
      <c r="DF292" t="str">
        <f t="shared" si="1377"/>
        <v/>
      </c>
      <c r="DG292" t="str">
        <f t="shared" si="1377"/>
        <v/>
      </c>
      <c r="DH292" t="str">
        <f t="shared" si="1377"/>
        <v/>
      </c>
      <c r="DI292" t="str">
        <f t="shared" si="1377"/>
        <v/>
      </c>
      <c r="DJ292" t="str">
        <f t="shared" si="1377"/>
        <v/>
      </c>
      <c r="DK292" t="str">
        <f t="shared" si="1377"/>
        <v/>
      </c>
      <c r="DL292" t="str">
        <f t="shared" si="1377"/>
        <v/>
      </c>
      <c r="DM292" t="str">
        <f t="shared" si="1377"/>
        <v/>
      </c>
      <c r="DN292" t="str">
        <f t="shared" si="1377"/>
        <v/>
      </c>
      <c r="DO292" t="str">
        <f t="shared" si="1377"/>
        <v/>
      </c>
    </row>
    <row r="293" spans="22:119" x14ac:dyDescent="0.25">
      <c r="V293" s="71"/>
      <c r="AI293" t="s">
        <v>80</v>
      </c>
      <c r="AJ293" s="83" t="e">
        <f>+AJ292/$AT292</f>
        <v>#DIV/0!</v>
      </c>
      <c r="AK293" s="83" t="e">
        <f t="shared" ref="AK293" si="1395">+AK292/$AT292</f>
        <v>#DIV/0!</v>
      </c>
      <c r="AL293" s="83" t="e">
        <f t="shared" ref="AL293" si="1396">+AL292/$AT292</f>
        <v>#DIV/0!</v>
      </c>
      <c r="AM293" s="83" t="e">
        <f t="shared" ref="AM293" si="1397">+AM292/$AT292</f>
        <v>#DIV/0!</v>
      </c>
      <c r="AN293" s="83" t="e">
        <f t="shared" ref="AN293" si="1398">+AN292/$AT292</f>
        <v>#DIV/0!</v>
      </c>
      <c r="AO293" s="83" t="e">
        <f t="shared" ref="AO293" si="1399">+AO292/$AT292</f>
        <v>#DIV/0!</v>
      </c>
      <c r="AP293" s="83" t="e">
        <f t="shared" ref="AP293" si="1400">+AP292/$AT292</f>
        <v>#DIV/0!</v>
      </c>
      <c r="AQ293" s="83" t="e">
        <f t="shared" ref="AQ293" si="1401">+AQ292/$AT292</f>
        <v>#DIV/0!</v>
      </c>
      <c r="AR293" s="83" t="e">
        <f t="shared" ref="AR293" si="1402">+AR292/$AT292</f>
        <v>#DIV/0!</v>
      </c>
      <c r="AS293" s="83" t="e">
        <f t="shared" ref="AS293" si="1403">+AS292/$AT292</f>
        <v>#DIV/0!</v>
      </c>
      <c r="AT293" s="83" t="e">
        <f>+AT292/$AT292</f>
        <v>#DIV/0!</v>
      </c>
      <c r="AU293" s="72"/>
      <c r="CK293" s="71"/>
    </row>
    <row r="294" spans="22:119" x14ac:dyDescent="0.25">
      <c r="V294" s="71"/>
      <c r="AI294" t="s">
        <v>64</v>
      </c>
      <c r="AJ294" s="9">
        <f>+E70+$AH$38</f>
        <v>20</v>
      </c>
      <c r="AK294" s="9">
        <f t="shared" ref="AK294:AS294" si="1404">+F70+$AH$38</f>
        <v>20</v>
      </c>
      <c r="AL294" s="9">
        <f t="shared" si="1404"/>
        <v>20</v>
      </c>
      <c r="AM294" s="9">
        <f t="shared" si="1404"/>
        <v>20</v>
      </c>
      <c r="AN294" s="9">
        <f t="shared" si="1404"/>
        <v>20</v>
      </c>
      <c r="AO294" s="9">
        <f t="shared" si="1404"/>
        <v>20</v>
      </c>
      <c r="AP294" s="9">
        <f t="shared" si="1404"/>
        <v>20</v>
      </c>
      <c r="AQ294" s="9">
        <f t="shared" si="1404"/>
        <v>20</v>
      </c>
      <c r="AR294" s="9">
        <f t="shared" si="1404"/>
        <v>20</v>
      </c>
      <c r="AS294" s="9">
        <f t="shared" si="1404"/>
        <v>20</v>
      </c>
      <c r="AU294" s="72"/>
      <c r="CK294" s="71">
        <f>ABS(CA80-$BW17)+1</f>
        <v>9</v>
      </c>
      <c r="CL294" s="71">
        <f t="shared" ref="CL294:CT299" si="1405">ABS(CB80-$BW17)+1</f>
        <v>9</v>
      </c>
      <c r="CM294" s="71">
        <f t="shared" si="1405"/>
        <v>9</v>
      </c>
      <c r="CN294" s="71">
        <f t="shared" si="1405"/>
        <v>9</v>
      </c>
      <c r="CO294" s="71">
        <f t="shared" si="1405"/>
        <v>9</v>
      </c>
      <c r="CP294" s="71">
        <f t="shared" si="1405"/>
        <v>9</v>
      </c>
      <c r="CQ294" s="71">
        <f t="shared" si="1405"/>
        <v>9</v>
      </c>
      <c r="CR294" s="71">
        <f t="shared" si="1405"/>
        <v>9</v>
      </c>
      <c r="CS294" s="71">
        <f t="shared" si="1405"/>
        <v>9</v>
      </c>
      <c r="CT294" s="71">
        <f t="shared" si="1405"/>
        <v>9</v>
      </c>
      <c r="CU294">
        <f>AVERAGE(CK294:CT294)</f>
        <v>9</v>
      </c>
      <c r="CV294">
        <f>+CK294-$CU294</f>
        <v>0</v>
      </c>
      <c r="CW294">
        <f t="shared" ref="CW294:CW299" si="1406">+CL294-$CU294</f>
        <v>0</v>
      </c>
      <c r="CX294">
        <f t="shared" ref="CX294:CX299" si="1407">+CM294-$CU294</f>
        <v>0</v>
      </c>
      <c r="CY294">
        <f t="shared" ref="CY294:CY299" si="1408">+CN294-$CU294</f>
        <v>0</v>
      </c>
      <c r="CZ294">
        <f t="shared" ref="CZ294:CZ299" si="1409">+CO294-$CU294</f>
        <v>0</v>
      </c>
      <c r="DA294">
        <f t="shared" ref="DA294:DA299" si="1410">+CP294-$CU294</f>
        <v>0</v>
      </c>
      <c r="DB294">
        <f t="shared" ref="DB294:DB299" si="1411">+CQ294-$CU294</f>
        <v>0</v>
      </c>
      <c r="DC294">
        <f t="shared" ref="DC294:DC299" si="1412">+CR294-$CU294</f>
        <v>0</v>
      </c>
      <c r="DD294">
        <f t="shared" ref="DD294:DD299" si="1413">+CS294-$CU294</f>
        <v>0</v>
      </c>
      <c r="DE294">
        <f t="shared" ref="DE294:DE299" si="1414">+CT294-$CU294</f>
        <v>0</v>
      </c>
      <c r="DF294" t="str">
        <f t="shared" ref="DF294:DO299" si="1415">IF(DF$15=1,LOOKUP(CK294,swotrev),"")</f>
        <v/>
      </c>
      <c r="DG294" t="str">
        <f t="shared" si="1415"/>
        <v/>
      </c>
      <c r="DH294" t="str">
        <f t="shared" si="1415"/>
        <v/>
      </c>
      <c r="DI294" t="str">
        <f t="shared" si="1415"/>
        <v/>
      </c>
      <c r="DJ294" t="str">
        <f t="shared" si="1415"/>
        <v/>
      </c>
      <c r="DK294" t="str">
        <f t="shared" si="1415"/>
        <v/>
      </c>
      <c r="DL294" t="str">
        <f t="shared" si="1415"/>
        <v/>
      </c>
      <c r="DM294" t="str">
        <f t="shared" si="1415"/>
        <v/>
      </c>
      <c r="DN294" t="str">
        <f t="shared" si="1415"/>
        <v/>
      </c>
      <c r="DO294" t="str">
        <f t="shared" si="1415"/>
        <v/>
      </c>
    </row>
    <row r="295" spans="22:119" x14ac:dyDescent="0.25">
      <c r="V295" s="71"/>
      <c r="AU295" s="72"/>
      <c r="CK295" s="71">
        <f t="shared" ref="CK295:CK299" si="1416">ABS(CA81-$BW18)+1</f>
        <v>6</v>
      </c>
      <c r="CL295" s="71">
        <f t="shared" si="1405"/>
        <v>6</v>
      </c>
      <c r="CM295" s="71">
        <f t="shared" si="1405"/>
        <v>6</v>
      </c>
      <c r="CN295" s="71">
        <f t="shared" si="1405"/>
        <v>6</v>
      </c>
      <c r="CO295" s="71">
        <f t="shared" si="1405"/>
        <v>6</v>
      </c>
      <c r="CP295" s="71">
        <f t="shared" si="1405"/>
        <v>6</v>
      </c>
      <c r="CQ295" s="71">
        <f t="shared" si="1405"/>
        <v>6</v>
      </c>
      <c r="CR295" s="71">
        <f t="shared" si="1405"/>
        <v>6</v>
      </c>
      <c r="CS295" s="71">
        <f t="shared" si="1405"/>
        <v>6</v>
      </c>
      <c r="CT295" s="71">
        <f t="shared" si="1405"/>
        <v>6</v>
      </c>
      <c r="CU295">
        <f t="shared" ref="CU295:CU299" si="1417">AVERAGE(CK295:CT295)</f>
        <v>6</v>
      </c>
      <c r="CV295">
        <f t="shared" ref="CV295:CV299" si="1418">+CK295-$CU295</f>
        <v>0</v>
      </c>
      <c r="CW295">
        <f t="shared" si="1406"/>
        <v>0</v>
      </c>
      <c r="CX295">
        <f t="shared" si="1407"/>
        <v>0</v>
      </c>
      <c r="CY295">
        <f t="shared" si="1408"/>
        <v>0</v>
      </c>
      <c r="CZ295">
        <f t="shared" si="1409"/>
        <v>0</v>
      </c>
      <c r="DA295">
        <f t="shared" si="1410"/>
        <v>0</v>
      </c>
      <c r="DB295">
        <f t="shared" si="1411"/>
        <v>0</v>
      </c>
      <c r="DC295">
        <f t="shared" si="1412"/>
        <v>0</v>
      </c>
      <c r="DD295">
        <f t="shared" si="1413"/>
        <v>0</v>
      </c>
      <c r="DE295">
        <f t="shared" si="1414"/>
        <v>0</v>
      </c>
      <c r="DF295" t="str">
        <f t="shared" si="1415"/>
        <v/>
      </c>
      <c r="DG295" t="str">
        <f t="shared" si="1415"/>
        <v/>
      </c>
      <c r="DH295" t="str">
        <f t="shared" si="1415"/>
        <v/>
      </c>
      <c r="DI295" t="str">
        <f t="shared" si="1415"/>
        <v/>
      </c>
      <c r="DJ295" t="str">
        <f t="shared" si="1415"/>
        <v/>
      </c>
      <c r="DK295" t="str">
        <f t="shared" si="1415"/>
        <v/>
      </c>
      <c r="DL295" t="str">
        <f t="shared" si="1415"/>
        <v/>
      </c>
      <c r="DM295" t="str">
        <f t="shared" si="1415"/>
        <v/>
      </c>
      <c r="DN295" t="str">
        <f t="shared" si="1415"/>
        <v/>
      </c>
      <c r="DO295" t="str">
        <f t="shared" si="1415"/>
        <v/>
      </c>
    </row>
    <row r="296" spans="22:119" x14ac:dyDescent="0.25">
      <c r="V296" s="71"/>
      <c r="AI296" t="s">
        <v>66</v>
      </c>
      <c r="AJ296" s="75" t="e">
        <f>+AJ292*AJ294</f>
        <v>#DIV/0!</v>
      </c>
      <c r="AK296" s="75" t="e">
        <f t="shared" ref="AK296:AS296" si="1419">+AK292*AK294</f>
        <v>#DIV/0!</v>
      </c>
      <c r="AL296" s="75" t="e">
        <f t="shared" si="1419"/>
        <v>#DIV/0!</v>
      </c>
      <c r="AM296" s="75" t="e">
        <f t="shared" si="1419"/>
        <v>#DIV/0!</v>
      </c>
      <c r="AN296" s="75" t="e">
        <f t="shared" si="1419"/>
        <v>#DIV/0!</v>
      </c>
      <c r="AO296" s="75" t="e">
        <f t="shared" si="1419"/>
        <v>#DIV/0!</v>
      </c>
      <c r="AP296" s="75" t="e">
        <f t="shared" si="1419"/>
        <v>#DIV/0!</v>
      </c>
      <c r="AQ296" s="75" t="e">
        <f t="shared" si="1419"/>
        <v>#DIV/0!</v>
      </c>
      <c r="AR296" s="75" t="e">
        <f t="shared" si="1419"/>
        <v>#DIV/0!</v>
      </c>
      <c r="AS296" s="75" t="e">
        <f t="shared" si="1419"/>
        <v>#DIV/0!</v>
      </c>
      <c r="AU296" s="72"/>
      <c r="CK296" s="71">
        <f t="shared" si="1416"/>
        <v>7</v>
      </c>
      <c r="CL296" s="71">
        <f t="shared" si="1405"/>
        <v>7</v>
      </c>
      <c r="CM296" s="71">
        <f t="shared" si="1405"/>
        <v>7</v>
      </c>
      <c r="CN296" s="71">
        <f t="shared" si="1405"/>
        <v>7</v>
      </c>
      <c r="CO296" s="71">
        <f t="shared" si="1405"/>
        <v>7</v>
      </c>
      <c r="CP296" s="71">
        <f t="shared" si="1405"/>
        <v>7</v>
      </c>
      <c r="CQ296" s="71">
        <f t="shared" si="1405"/>
        <v>7</v>
      </c>
      <c r="CR296" s="71">
        <f t="shared" si="1405"/>
        <v>7</v>
      </c>
      <c r="CS296" s="71">
        <f t="shared" si="1405"/>
        <v>7</v>
      </c>
      <c r="CT296" s="71">
        <f t="shared" si="1405"/>
        <v>7</v>
      </c>
      <c r="CU296">
        <f t="shared" si="1417"/>
        <v>7</v>
      </c>
      <c r="CV296">
        <f t="shared" si="1418"/>
        <v>0</v>
      </c>
      <c r="CW296">
        <f t="shared" si="1406"/>
        <v>0</v>
      </c>
      <c r="CX296">
        <f t="shared" si="1407"/>
        <v>0</v>
      </c>
      <c r="CY296">
        <f t="shared" si="1408"/>
        <v>0</v>
      </c>
      <c r="CZ296">
        <f t="shared" si="1409"/>
        <v>0</v>
      </c>
      <c r="DA296">
        <f t="shared" si="1410"/>
        <v>0</v>
      </c>
      <c r="DB296">
        <f t="shared" si="1411"/>
        <v>0</v>
      </c>
      <c r="DC296">
        <f t="shared" si="1412"/>
        <v>0</v>
      </c>
      <c r="DD296">
        <f t="shared" si="1413"/>
        <v>0</v>
      </c>
      <c r="DE296">
        <f t="shared" si="1414"/>
        <v>0</v>
      </c>
      <c r="DF296" t="str">
        <f t="shared" si="1415"/>
        <v/>
      </c>
      <c r="DG296" t="str">
        <f t="shared" si="1415"/>
        <v/>
      </c>
      <c r="DH296" t="str">
        <f t="shared" si="1415"/>
        <v/>
      </c>
      <c r="DI296" t="str">
        <f t="shared" si="1415"/>
        <v/>
      </c>
      <c r="DJ296" t="str">
        <f t="shared" si="1415"/>
        <v/>
      </c>
      <c r="DK296" t="str">
        <f t="shared" si="1415"/>
        <v/>
      </c>
      <c r="DL296" t="str">
        <f t="shared" si="1415"/>
        <v/>
      </c>
      <c r="DM296" t="str">
        <f t="shared" si="1415"/>
        <v/>
      </c>
      <c r="DN296" t="str">
        <f t="shared" si="1415"/>
        <v/>
      </c>
      <c r="DO296" t="str">
        <f t="shared" si="1415"/>
        <v/>
      </c>
    </row>
    <row r="297" spans="22:119" x14ac:dyDescent="0.25">
      <c r="V297" s="71"/>
      <c r="AU297" s="72"/>
      <c r="CK297" s="71">
        <f t="shared" si="1416"/>
        <v>5</v>
      </c>
      <c r="CL297" s="71">
        <f t="shared" si="1405"/>
        <v>5</v>
      </c>
      <c r="CM297" s="71">
        <f t="shared" si="1405"/>
        <v>5</v>
      </c>
      <c r="CN297" s="71">
        <f t="shared" si="1405"/>
        <v>5</v>
      </c>
      <c r="CO297" s="71">
        <f t="shared" si="1405"/>
        <v>5</v>
      </c>
      <c r="CP297" s="71">
        <f t="shared" si="1405"/>
        <v>5</v>
      </c>
      <c r="CQ297" s="71">
        <f t="shared" si="1405"/>
        <v>5</v>
      </c>
      <c r="CR297" s="71">
        <f t="shared" si="1405"/>
        <v>5</v>
      </c>
      <c r="CS297" s="71">
        <f t="shared" si="1405"/>
        <v>5</v>
      </c>
      <c r="CT297" s="71">
        <f t="shared" si="1405"/>
        <v>5</v>
      </c>
      <c r="CU297">
        <f t="shared" si="1417"/>
        <v>5</v>
      </c>
      <c r="CV297">
        <f t="shared" si="1418"/>
        <v>0</v>
      </c>
      <c r="CW297">
        <f t="shared" si="1406"/>
        <v>0</v>
      </c>
      <c r="CX297">
        <f t="shared" si="1407"/>
        <v>0</v>
      </c>
      <c r="CY297">
        <f t="shared" si="1408"/>
        <v>0</v>
      </c>
      <c r="CZ297">
        <f t="shared" si="1409"/>
        <v>0</v>
      </c>
      <c r="DA297">
        <f t="shared" si="1410"/>
        <v>0</v>
      </c>
      <c r="DB297">
        <f t="shared" si="1411"/>
        <v>0</v>
      </c>
      <c r="DC297">
        <f t="shared" si="1412"/>
        <v>0</v>
      </c>
      <c r="DD297">
        <f t="shared" si="1413"/>
        <v>0</v>
      </c>
      <c r="DE297">
        <f t="shared" si="1414"/>
        <v>0</v>
      </c>
      <c r="DF297" t="str">
        <f t="shared" si="1415"/>
        <v/>
      </c>
      <c r="DG297" t="str">
        <f t="shared" si="1415"/>
        <v/>
      </c>
      <c r="DH297" t="str">
        <f t="shared" si="1415"/>
        <v/>
      </c>
      <c r="DI297" t="str">
        <f t="shared" si="1415"/>
        <v/>
      </c>
      <c r="DJ297" t="str">
        <f t="shared" si="1415"/>
        <v/>
      </c>
      <c r="DK297" t="str">
        <f t="shared" si="1415"/>
        <v/>
      </c>
      <c r="DL297" t="str">
        <f t="shared" si="1415"/>
        <v/>
      </c>
      <c r="DM297" t="str">
        <f t="shared" si="1415"/>
        <v/>
      </c>
      <c r="DN297" t="str">
        <f t="shared" si="1415"/>
        <v/>
      </c>
      <c r="DO297" t="str">
        <f t="shared" si="1415"/>
        <v/>
      </c>
    </row>
    <row r="298" spans="22:119" x14ac:dyDescent="0.25">
      <c r="V298" s="71"/>
      <c r="AI298" t="s">
        <v>67</v>
      </c>
      <c r="AJ298" s="4">
        <f>SUM(E65:E69)*$AH42</f>
        <v>0</v>
      </c>
      <c r="AK298" s="4">
        <f t="shared" ref="AK298:AS298" si="1420">SUM(F65:F69)*$AH42</f>
        <v>0</v>
      </c>
      <c r="AL298" s="4">
        <f t="shared" si="1420"/>
        <v>0</v>
      </c>
      <c r="AM298" s="4">
        <f t="shared" si="1420"/>
        <v>0</v>
      </c>
      <c r="AN298" s="4">
        <f t="shared" si="1420"/>
        <v>0</v>
      </c>
      <c r="AO298" s="4">
        <f t="shared" si="1420"/>
        <v>0</v>
      </c>
      <c r="AP298" s="4">
        <f t="shared" si="1420"/>
        <v>0</v>
      </c>
      <c r="AQ298" s="4">
        <f t="shared" si="1420"/>
        <v>0</v>
      </c>
      <c r="AR298" s="4">
        <f t="shared" si="1420"/>
        <v>0</v>
      </c>
      <c r="AS298" s="4">
        <f t="shared" si="1420"/>
        <v>0</v>
      </c>
      <c r="AU298" s="72"/>
      <c r="CK298" s="71">
        <f t="shared" si="1416"/>
        <v>8</v>
      </c>
      <c r="CL298" s="71">
        <f t="shared" si="1405"/>
        <v>8</v>
      </c>
      <c r="CM298" s="71">
        <f t="shared" si="1405"/>
        <v>8</v>
      </c>
      <c r="CN298" s="71">
        <f t="shared" si="1405"/>
        <v>8</v>
      </c>
      <c r="CO298" s="71">
        <f t="shared" si="1405"/>
        <v>8</v>
      </c>
      <c r="CP298" s="71">
        <f t="shared" si="1405"/>
        <v>8</v>
      </c>
      <c r="CQ298" s="71">
        <f t="shared" si="1405"/>
        <v>8</v>
      </c>
      <c r="CR298" s="71">
        <f t="shared" si="1405"/>
        <v>8</v>
      </c>
      <c r="CS298" s="71">
        <f t="shared" si="1405"/>
        <v>8</v>
      </c>
      <c r="CT298" s="71">
        <f t="shared" si="1405"/>
        <v>8</v>
      </c>
      <c r="CU298">
        <f t="shared" si="1417"/>
        <v>8</v>
      </c>
      <c r="CV298">
        <f t="shared" si="1418"/>
        <v>0</v>
      </c>
      <c r="CW298">
        <f t="shared" si="1406"/>
        <v>0</v>
      </c>
      <c r="CX298">
        <f t="shared" si="1407"/>
        <v>0</v>
      </c>
      <c r="CY298">
        <f t="shared" si="1408"/>
        <v>0</v>
      </c>
      <c r="CZ298">
        <f t="shared" si="1409"/>
        <v>0</v>
      </c>
      <c r="DA298">
        <f t="shared" si="1410"/>
        <v>0</v>
      </c>
      <c r="DB298">
        <f t="shared" si="1411"/>
        <v>0</v>
      </c>
      <c r="DC298">
        <f t="shared" si="1412"/>
        <v>0</v>
      </c>
      <c r="DD298">
        <f t="shared" si="1413"/>
        <v>0</v>
      </c>
      <c r="DE298">
        <f t="shared" si="1414"/>
        <v>0</v>
      </c>
      <c r="DF298" t="str">
        <f t="shared" si="1415"/>
        <v/>
      </c>
      <c r="DG298" t="str">
        <f t="shared" si="1415"/>
        <v/>
      </c>
      <c r="DH298" t="str">
        <f t="shared" si="1415"/>
        <v/>
      </c>
      <c r="DI298" t="str">
        <f t="shared" si="1415"/>
        <v/>
      </c>
      <c r="DJ298" t="str">
        <f t="shared" si="1415"/>
        <v/>
      </c>
      <c r="DK298" t="str">
        <f t="shared" si="1415"/>
        <v/>
      </c>
      <c r="DL298" t="str">
        <f t="shared" si="1415"/>
        <v/>
      </c>
      <c r="DM298" t="str">
        <f t="shared" si="1415"/>
        <v/>
      </c>
      <c r="DN298" t="str">
        <f t="shared" si="1415"/>
        <v/>
      </c>
      <c r="DO298" t="str">
        <f t="shared" si="1415"/>
        <v/>
      </c>
    </row>
    <row r="299" spans="22:119" x14ac:dyDescent="0.25">
      <c r="V299" s="71"/>
      <c r="AJ299" s="76">
        <f>+AJ298/5</f>
        <v>0</v>
      </c>
      <c r="AK299" s="76">
        <f t="shared" ref="AK299" si="1421">+AK298/5</f>
        <v>0</v>
      </c>
      <c r="AL299" s="76">
        <f t="shared" ref="AL299" si="1422">+AL298/5</f>
        <v>0</v>
      </c>
      <c r="AM299" s="76">
        <f t="shared" ref="AM299" si="1423">+AM298/5</f>
        <v>0</v>
      </c>
      <c r="AN299" s="76">
        <f t="shared" ref="AN299" si="1424">+AN298/5</f>
        <v>0</v>
      </c>
      <c r="AO299" s="76">
        <f t="shared" ref="AO299" si="1425">+AO298/5</f>
        <v>0</v>
      </c>
      <c r="AP299" s="76">
        <f t="shared" ref="AP299" si="1426">+AP298/5</f>
        <v>0</v>
      </c>
      <c r="AQ299" s="76">
        <f t="shared" ref="AQ299" si="1427">+AQ298/5</f>
        <v>0</v>
      </c>
      <c r="AR299" s="76">
        <f t="shared" ref="AR299" si="1428">+AR298/5</f>
        <v>0</v>
      </c>
      <c r="AS299" s="76">
        <f t="shared" ref="AS299" si="1429">+AS298/5</f>
        <v>0</v>
      </c>
      <c r="AU299" s="72"/>
      <c r="CK299" s="71">
        <f t="shared" si="1416"/>
        <v>6</v>
      </c>
      <c r="CL299" s="71">
        <f t="shared" si="1405"/>
        <v>6</v>
      </c>
      <c r="CM299" s="71">
        <f t="shared" si="1405"/>
        <v>6</v>
      </c>
      <c r="CN299" s="71">
        <f t="shared" si="1405"/>
        <v>6</v>
      </c>
      <c r="CO299" s="71">
        <f t="shared" si="1405"/>
        <v>6</v>
      </c>
      <c r="CP299" s="71">
        <f t="shared" si="1405"/>
        <v>6</v>
      </c>
      <c r="CQ299" s="71">
        <f t="shared" si="1405"/>
        <v>6</v>
      </c>
      <c r="CR299" s="71">
        <f t="shared" si="1405"/>
        <v>6</v>
      </c>
      <c r="CS299" s="71">
        <f t="shared" si="1405"/>
        <v>6</v>
      </c>
      <c r="CT299" s="71">
        <f t="shared" si="1405"/>
        <v>6</v>
      </c>
      <c r="CU299">
        <f t="shared" si="1417"/>
        <v>6</v>
      </c>
      <c r="CV299">
        <f t="shared" si="1418"/>
        <v>0</v>
      </c>
      <c r="CW299">
        <f t="shared" si="1406"/>
        <v>0</v>
      </c>
      <c r="CX299">
        <f t="shared" si="1407"/>
        <v>0</v>
      </c>
      <c r="CY299">
        <f t="shared" si="1408"/>
        <v>0</v>
      </c>
      <c r="CZ299">
        <f t="shared" si="1409"/>
        <v>0</v>
      </c>
      <c r="DA299">
        <f t="shared" si="1410"/>
        <v>0</v>
      </c>
      <c r="DB299">
        <f t="shared" si="1411"/>
        <v>0</v>
      </c>
      <c r="DC299">
        <f t="shared" si="1412"/>
        <v>0</v>
      </c>
      <c r="DD299">
        <f t="shared" si="1413"/>
        <v>0</v>
      </c>
      <c r="DE299">
        <f t="shared" si="1414"/>
        <v>0</v>
      </c>
      <c r="DF299" t="str">
        <f t="shared" si="1415"/>
        <v/>
      </c>
      <c r="DG299" t="str">
        <f t="shared" si="1415"/>
        <v/>
      </c>
      <c r="DH299" t="str">
        <f t="shared" si="1415"/>
        <v/>
      </c>
      <c r="DI299" t="str">
        <f t="shared" si="1415"/>
        <v/>
      </c>
      <c r="DJ299" t="str">
        <f t="shared" si="1415"/>
        <v/>
      </c>
      <c r="DK299" t="str">
        <f t="shared" si="1415"/>
        <v/>
      </c>
      <c r="DL299" t="str">
        <f t="shared" si="1415"/>
        <v/>
      </c>
      <c r="DM299" t="str">
        <f t="shared" si="1415"/>
        <v/>
      </c>
      <c r="DN299" t="str">
        <f t="shared" si="1415"/>
        <v/>
      </c>
      <c r="DO299" t="str">
        <f t="shared" si="1415"/>
        <v/>
      </c>
    </row>
    <row r="300" spans="22:119" x14ac:dyDescent="0.25">
      <c r="V300" s="71"/>
      <c r="AI300" t="s">
        <v>68</v>
      </c>
      <c r="AJ300" s="76">
        <f>+AJ294-AJ299</f>
        <v>20</v>
      </c>
      <c r="AK300" s="76">
        <f t="shared" ref="AK300" si="1430">+AK294-AK299</f>
        <v>20</v>
      </c>
      <c r="AL300" s="76">
        <f t="shared" ref="AL300" si="1431">+AL294-AL299</f>
        <v>20</v>
      </c>
      <c r="AM300" s="76">
        <f t="shared" ref="AM300" si="1432">+AM294-AM299</f>
        <v>20</v>
      </c>
      <c r="AN300" s="76">
        <f t="shared" ref="AN300" si="1433">+AN294-AN299</f>
        <v>20</v>
      </c>
      <c r="AO300" s="76">
        <f t="shared" ref="AO300" si="1434">+AO294-AO299</f>
        <v>20</v>
      </c>
      <c r="AP300" s="76">
        <f t="shared" ref="AP300" si="1435">+AP294-AP299</f>
        <v>20</v>
      </c>
      <c r="AQ300" s="76">
        <f t="shared" ref="AQ300" si="1436">+AQ294-AQ299</f>
        <v>20</v>
      </c>
      <c r="AR300" s="76">
        <f t="shared" ref="AR300" si="1437">+AR294-AR299</f>
        <v>20</v>
      </c>
      <c r="AS300" s="76">
        <f t="shared" ref="AS300" si="1438">+AS294-AS299</f>
        <v>20</v>
      </c>
      <c r="AU300" s="72"/>
      <c r="CK300" s="71"/>
    </row>
    <row r="301" spans="22:119" x14ac:dyDescent="0.25">
      <c r="V301" s="71"/>
      <c r="AU301" s="72"/>
      <c r="CK301" s="71">
        <f>ABS(CA80-$BX17)+1</f>
        <v>6</v>
      </c>
      <c r="CL301" s="71">
        <f t="shared" ref="CL301:CT306" si="1439">ABS(CB80-$BX17)+1</f>
        <v>6</v>
      </c>
      <c r="CM301" s="71">
        <f t="shared" si="1439"/>
        <v>6</v>
      </c>
      <c r="CN301" s="71">
        <f t="shared" si="1439"/>
        <v>6</v>
      </c>
      <c r="CO301" s="71">
        <f t="shared" si="1439"/>
        <v>6</v>
      </c>
      <c r="CP301" s="71">
        <f t="shared" si="1439"/>
        <v>6</v>
      </c>
      <c r="CQ301" s="71">
        <f t="shared" si="1439"/>
        <v>6</v>
      </c>
      <c r="CR301" s="71">
        <f t="shared" si="1439"/>
        <v>6</v>
      </c>
      <c r="CS301" s="71">
        <f t="shared" si="1439"/>
        <v>6</v>
      </c>
      <c r="CT301" s="71">
        <f t="shared" si="1439"/>
        <v>6</v>
      </c>
      <c r="CU301">
        <f>AVERAGE(CK301:CT301)</f>
        <v>6</v>
      </c>
      <c r="CV301">
        <f>+CK301-$CU301</f>
        <v>0</v>
      </c>
      <c r="CW301">
        <f t="shared" ref="CW301:CW306" si="1440">+CL301-$CU301</f>
        <v>0</v>
      </c>
      <c r="CX301">
        <f t="shared" ref="CX301:CX306" si="1441">+CM301-$CU301</f>
        <v>0</v>
      </c>
      <c r="CY301">
        <f t="shared" ref="CY301:CY306" si="1442">+CN301-$CU301</f>
        <v>0</v>
      </c>
      <c r="CZ301">
        <f t="shared" ref="CZ301:CZ306" si="1443">+CO301-$CU301</f>
        <v>0</v>
      </c>
      <c r="DA301">
        <f t="shared" ref="DA301:DA306" si="1444">+CP301-$CU301</f>
        <v>0</v>
      </c>
      <c r="DB301">
        <f t="shared" ref="DB301:DB306" si="1445">+CQ301-$CU301</f>
        <v>0</v>
      </c>
      <c r="DC301">
        <f t="shared" ref="DC301:DC306" si="1446">+CR301-$CU301</f>
        <v>0</v>
      </c>
      <c r="DD301">
        <f t="shared" ref="DD301:DD306" si="1447">+CS301-$CU301</f>
        <v>0</v>
      </c>
      <c r="DE301">
        <f t="shared" ref="DE301:DE306" si="1448">+CT301-$CU301</f>
        <v>0</v>
      </c>
      <c r="DF301" t="str">
        <f t="shared" ref="DF301:DO306" si="1449">IF(DF$15=1,LOOKUP(CK301,swotrev),"")</f>
        <v/>
      </c>
      <c r="DG301" t="str">
        <f t="shared" si="1449"/>
        <v/>
      </c>
      <c r="DH301" t="str">
        <f t="shared" si="1449"/>
        <v/>
      </c>
      <c r="DI301" t="str">
        <f t="shared" si="1449"/>
        <v/>
      </c>
      <c r="DJ301" t="str">
        <f t="shared" si="1449"/>
        <v/>
      </c>
      <c r="DK301" t="str">
        <f t="shared" si="1449"/>
        <v/>
      </c>
      <c r="DL301" t="str">
        <f t="shared" si="1449"/>
        <v/>
      </c>
      <c r="DM301" t="str">
        <f t="shared" si="1449"/>
        <v/>
      </c>
      <c r="DN301" t="str">
        <f t="shared" si="1449"/>
        <v/>
      </c>
      <c r="DO301" t="str">
        <f t="shared" si="1449"/>
        <v/>
      </c>
    </row>
    <row r="302" spans="22:119" x14ac:dyDescent="0.25">
      <c r="V302" s="71"/>
      <c r="AI302" t="s">
        <v>69</v>
      </c>
      <c r="AJ302" s="67" t="e">
        <f>+AJ300*AJ292</f>
        <v>#DIV/0!</v>
      </c>
      <c r="AK302" s="67" t="e">
        <f t="shared" ref="AK302:AS302" si="1450">+AK300*AK292</f>
        <v>#DIV/0!</v>
      </c>
      <c r="AL302" s="67" t="e">
        <f t="shared" si="1450"/>
        <v>#DIV/0!</v>
      </c>
      <c r="AM302" s="67" t="e">
        <f t="shared" si="1450"/>
        <v>#DIV/0!</v>
      </c>
      <c r="AN302" s="67" t="e">
        <f t="shared" si="1450"/>
        <v>#DIV/0!</v>
      </c>
      <c r="AO302" s="67" t="e">
        <f t="shared" si="1450"/>
        <v>#DIV/0!</v>
      </c>
      <c r="AP302" s="67" t="e">
        <f t="shared" si="1450"/>
        <v>#DIV/0!</v>
      </c>
      <c r="AQ302" s="67" t="e">
        <f t="shared" si="1450"/>
        <v>#DIV/0!</v>
      </c>
      <c r="AR302" s="67" t="e">
        <f t="shared" si="1450"/>
        <v>#DIV/0!</v>
      </c>
      <c r="AS302" s="67" t="e">
        <f t="shared" si="1450"/>
        <v>#DIV/0!</v>
      </c>
      <c r="AU302" s="72"/>
      <c r="CK302" s="71">
        <f t="shared" ref="CK302:CK306" si="1451">ABS(CA81-$BX18)+1</f>
        <v>10</v>
      </c>
      <c r="CL302" s="71">
        <f t="shared" si="1439"/>
        <v>10</v>
      </c>
      <c r="CM302" s="71">
        <f t="shared" si="1439"/>
        <v>10</v>
      </c>
      <c r="CN302" s="71">
        <f t="shared" si="1439"/>
        <v>10</v>
      </c>
      <c r="CO302" s="71">
        <f t="shared" si="1439"/>
        <v>10</v>
      </c>
      <c r="CP302" s="71">
        <f t="shared" si="1439"/>
        <v>10</v>
      </c>
      <c r="CQ302" s="71">
        <f t="shared" si="1439"/>
        <v>10</v>
      </c>
      <c r="CR302" s="71">
        <f t="shared" si="1439"/>
        <v>10</v>
      </c>
      <c r="CS302" s="71">
        <f t="shared" si="1439"/>
        <v>10</v>
      </c>
      <c r="CT302" s="71">
        <f t="shared" si="1439"/>
        <v>10</v>
      </c>
      <c r="CU302">
        <f t="shared" ref="CU302:CU306" si="1452">AVERAGE(CK302:CT302)</f>
        <v>10</v>
      </c>
      <c r="CV302">
        <f t="shared" ref="CV302:CV306" si="1453">+CK302-$CU302</f>
        <v>0</v>
      </c>
      <c r="CW302">
        <f t="shared" si="1440"/>
        <v>0</v>
      </c>
      <c r="CX302">
        <f t="shared" si="1441"/>
        <v>0</v>
      </c>
      <c r="CY302">
        <f t="shared" si="1442"/>
        <v>0</v>
      </c>
      <c r="CZ302">
        <f t="shared" si="1443"/>
        <v>0</v>
      </c>
      <c r="DA302">
        <f t="shared" si="1444"/>
        <v>0</v>
      </c>
      <c r="DB302">
        <f t="shared" si="1445"/>
        <v>0</v>
      </c>
      <c r="DC302">
        <f t="shared" si="1446"/>
        <v>0</v>
      </c>
      <c r="DD302">
        <f t="shared" si="1447"/>
        <v>0</v>
      </c>
      <c r="DE302">
        <f t="shared" si="1448"/>
        <v>0</v>
      </c>
      <c r="DF302" t="str">
        <f t="shared" si="1449"/>
        <v/>
      </c>
      <c r="DG302" t="str">
        <f t="shared" si="1449"/>
        <v/>
      </c>
      <c r="DH302" t="str">
        <f t="shared" si="1449"/>
        <v/>
      </c>
      <c r="DI302" t="str">
        <f t="shared" si="1449"/>
        <v/>
      </c>
      <c r="DJ302" t="str">
        <f t="shared" si="1449"/>
        <v/>
      </c>
      <c r="DK302" t="str">
        <f t="shared" si="1449"/>
        <v/>
      </c>
      <c r="DL302" t="str">
        <f t="shared" si="1449"/>
        <v/>
      </c>
      <c r="DM302" t="str">
        <f t="shared" si="1449"/>
        <v/>
      </c>
      <c r="DN302" t="str">
        <f t="shared" si="1449"/>
        <v/>
      </c>
      <c r="DO302" t="str">
        <f t="shared" si="1449"/>
        <v/>
      </c>
    </row>
    <row r="303" spans="22:119" x14ac:dyDescent="0.25">
      <c r="V303" s="71"/>
      <c r="AU303" s="72"/>
      <c r="CK303" s="71">
        <f t="shared" si="1451"/>
        <v>10</v>
      </c>
      <c r="CL303" s="71">
        <f t="shared" si="1439"/>
        <v>10</v>
      </c>
      <c r="CM303" s="71">
        <f t="shared" si="1439"/>
        <v>10</v>
      </c>
      <c r="CN303" s="71">
        <f t="shared" si="1439"/>
        <v>10</v>
      </c>
      <c r="CO303" s="71">
        <f t="shared" si="1439"/>
        <v>10</v>
      </c>
      <c r="CP303" s="71">
        <f t="shared" si="1439"/>
        <v>10</v>
      </c>
      <c r="CQ303" s="71">
        <f t="shared" si="1439"/>
        <v>10</v>
      </c>
      <c r="CR303" s="71">
        <f t="shared" si="1439"/>
        <v>10</v>
      </c>
      <c r="CS303" s="71">
        <f t="shared" si="1439"/>
        <v>10</v>
      </c>
      <c r="CT303" s="71">
        <f t="shared" si="1439"/>
        <v>10</v>
      </c>
      <c r="CU303">
        <f t="shared" si="1452"/>
        <v>10</v>
      </c>
      <c r="CV303">
        <f t="shared" si="1453"/>
        <v>0</v>
      </c>
      <c r="CW303">
        <f t="shared" si="1440"/>
        <v>0</v>
      </c>
      <c r="CX303">
        <f t="shared" si="1441"/>
        <v>0</v>
      </c>
      <c r="CY303">
        <f t="shared" si="1442"/>
        <v>0</v>
      </c>
      <c r="CZ303">
        <f t="shared" si="1443"/>
        <v>0</v>
      </c>
      <c r="DA303">
        <f t="shared" si="1444"/>
        <v>0</v>
      </c>
      <c r="DB303">
        <f t="shared" si="1445"/>
        <v>0</v>
      </c>
      <c r="DC303">
        <f t="shared" si="1446"/>
        <v>0</v>
      </c>
      <c r="DD303">
        <f t="shared" si="1447"/>
        <v>0</v>
      </c>
      <c r="DE303">
        <f t="shared" si="1448"/>
        <v>0</v>
      </c>
      <c r="DF303" t="str">
        <f t="shared" si="1449"/>
        <v/>
      </c>
      <c r="DG303" t="str">
        <f t="shared" si="1449"/>
        <v/>
      </c>
      <c r="DH303" t="str">
        <f t="shared" si="1449"/>
        <v/>
      </c>
      <c r="DI303" t="str">
        <f t="shared" si="1449"/>
        <v/>
      </c>
      <c r="DJ303" t="str">
        <f t="shared" si="1449"/>
        <v/>
      </c>
      <c r="DK303" t="str">
        <f t="shared" si="1449"/>
        <v/>
      </c>
      <c r="DL303" t="str">
        <f t="shared" si="1449"/>
        <v/>
      </c>
      <c r="DM303" t="str">
        <f t="shared" si="1449"/>
        <v/>
      </c>
      <c r="DN303" t="str">
        <f t="shared" si="1449"/>
        <v/>
      </c>
      <c r="DO303" t="str">
        <f t="shared" si="1449"/>
        <v/>
      </c>
    </row>
    <row r="304" spans="22:119" x14ac:dyDescent="0.25">
      <c r="V304" s="71"/>
      <c r="X304" s="5">
        <f>+$E$3</f>
        <v>10</v>
      </c>
      <c r="Y304">
        <f>IF($X304+0.1&gt;Y308,1,0)</f>
        <v>1</v>
      </c>
      <c r="Z304">
        <f t="shared" ref="Z304:AH304" si="1454">IF($X304+0.1&gt;Z308,1,0)</f>
        <v>1</v>
      </c>
      <c r="AA304">
        <f t="shared" si="1454"/>
        <v>1</v>
      </c>
      <c r="AB304">
        <f t="shared" si="1454"/>
        <v>1</v>
      </c>
      <c r="AC304">
        <f t="shared" si="1454"/>
        <v>1</v>
      </c>
      <c r="AD304">
        <f t="shared" si="1454"/>
        <v>1</v>
      </c>
      <c r="AE304">
        <f t="shared" si="1454"/>
        <v>1</v>
      </c>
      <c r="AF304">
        <f t="shared" si="1454"/>
        <v>1</v>
      </c>
      <c r="AG304">
        <f t="shared" si="1454"/>
        <v>1</v>
      </c>
      <c r="AH304">
        <f t="shared" si="1454"/>
        <v>1</v>
      </c>
      <c r="AI304" t="s">
        <v>70</v>
      </c>
      <c r="AJ304" s="75" t="e">
        <f>+AJ296-AJ299*AJ292</f>
        <v>#DIV/0!</v>
      </c>
      <c r="AK304" s="75" t="e">
        <f t="shared" ref="AK304:AS304" si="1455">+AK296-AK299*AK292</f>
        <v>#DIV/0!</v>
      </c>
      <c r="AL304" s="75" t="e">
        <f t="shared" si="1455"/>
        <v>#DIV/0!</v>
      </c>
      <c r="AM304" s="75" t="e">
        <f t="shared" si="1455"/>
        <v>#DIV/0!</v>
      </c>
      <c r="AN304" s="75" t="e">
        <f t="shared" si="1455"/>
        <v>#DIV/0!</v>
      </c>
      <c r="AO304" s="75" t="e">
        <f t="shared" si="1455"/>
        <v>#DIV/0!</v>
      </c>
      <c r="AP304" s="75" t="e">
        <f t="shared" si="1455"/>
        <v>#DIV/0!</v>
      </c>
      <c r="AQ304" s="75" t="e">
        <f t="shared" si="1455"/>
        <v>#DIV/0!</v>
      </c>
      <c r="AR304" s="75" t="e">
        <f t="shared" si="1455"/>
        <v>#DIV/0!</v>
      </c>
      <c r="AS304" s="75" t="e">
        <f t="shared" si="1455"/>
        <v>#DIV/0!</v>
      </c>
      <c r="AU304" s="72"/>
      <c r="CK304" s="71">
        <f t="shared" si="1451"/>
        <v>4</v>
      </c>
      <c r="CL304" s="71">
        <f t="shared" si="1439"/>
        <v>4</v>
      </c>
      <c r="CM304" s="71">
        <f t="shared" si="1439"/>
        <v>4</v>
      </c>
      <c r="CN304" s="71">
        <f t="shared" si="1439"/>
        <v>4</v>
      </c>
      <c r="CO304" s="71">
        <f t="shared" si="1439"/>
        <v>4</v>
      </c>
      <c r="CP304" s="71">
        <f t="shared" si="1439"/>
        <v>4</v>
      </c>
      <c r="CQ304" s="71">
        <f t="shared" si="1439"/>
        <v>4</v>
      </c>
      <c r="CR304" s="71">
        <f t="shared" si="1439"/>
        <v>4</v>
      </c>
      <c r="CS304" s="71">
        <f t="shared" si="1439"/>
        <v>4</v>
      </c>
      <c r="CT304" s="71">
        <f t="shared" si="1439"/>
        <v>4</v>
      </c>
      <c r="CU304">
        <f t="shared" si="1452"/>
        <v>4</v>
      </c>
      <c r="CV304">
        <f t="shared" si="1453"/>
        <v>0</v>
      </c>
      <c r="CW304">
        <f t="shared" si="1440"/>
        <v>0</v>
      </c>
      <c r="CX304">
        <f t="shared" si="1441"/>
        <v>0</v>
      </c>
      <c r="CY304">
        <f t="shared" si="1442"/>
        <v>0</v>
      </c>
      <c r="CZ304">
        <f t="shared" si="1443"/>
        <v>0</v>
      </c>
      <c r="DA304">
        <f t="shared" si="1444"/>
        <v>0</v>
      </c>
      <c r="DB304">
        <f t="shared" si="1445"/>
        <v>0</v>
      </c>
      <c r="DC304">
        <f t="shared" si="1446"/>
        <v>0</v>
      </c>
      <c r="DD304">
        <f t="shared" si="1447"/>
        <v>0</v>
      </c>
      <c r="DE304">
        <f t="shared" si="1448"/>
        <v>0</v>
      </c>
      <c r="DF304" t="str">
        <f t="shared" si="1449"/>
        <v/>
      </c>
      <c r="DG304" t="str">
        <f t="shared" si="1449"/>
        <v/>
      </c>
      <c r="DH304" t="str">
        <f t="shared" si="1449"/>
        <v/>
      </c>
      <c r="DI304" t="str">
        <f t="shared" si="1449"/>
        <v/>
      </c>
      <c r="DJ304" t="str">
        <f t="shared" si="1449"/>
        <v/>
      </c>
      <c r="DK304" t="str">
        <f t="shared" si="1449"/>
        <v/>
      </c>
      <c r="DL304" t="str">
        <f t="shared" si="1449"/>
        <v/>
      </c>
      <c r="DM304" t="str">
        <f t="shared" si="1449"/>
        <v/>
      </c>
      <c r="DN304" t="str">
        <f t="shared" si="1449"/>
        <v/>
      </c>
      <c r="DO304" t="str">
        <f t="shared" si="1449"/>
        <v/>
      </c>
    </row>
    <row r="305" spans="22:119" ht="15.75" thickBot="1" x14ac:dyDescent="0.3">
      <c r="V305" s="77"/>
      <c r="W305" s="78"/>
      <c r="Y305">
        <f>MIN(E72:E77,1)</f>
        <v>0</v>
      </c>
      <c r="Z305">
        <f t="shared" ref="Z305:AH305" si="1456">MIN(F72:F77,1)</f>
        <v>0</v>
      </c>
      <c r="AA305">
        <f t="shared" si="1456"/>
        <v>0</v>
      </c>
      <c r="AB305">
        <f t="shared" si="1456"/>
        <v>0</v>
      </c>
      <c r="AC305">
        <f t="shared" si="1456"/>
        <v>0</v>
      </c>
      <c r="AD305">
        <f t="shared" si="1456"/>
        <v>0</v>
      </c>
      <c r="AE305">
        <f t="shared" si="1456"/>
        <v>0</v>
      </c>
      <c r="AF305">
        <f t="shared" si="1456"/>
        <v>0</v>
      </c>
      <c r="AG305">
        <f t="shared" si="1456"/>
        <v>0</v>
      </c>
      <c r="AH305">
        <f t="shared" si="1456"/>
        <v>0</v>
      </c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9"/>
      <c r="CK305" s="71">
        <f t="shared" si="1451"/>
        <v>10</v>
      </c>
      <c r="CL305" s="71">
        <f t="shared" si="1439"/>
        <v>10</v>
      </c>
      <c r="CM305" s="71">
        <f t="shared" si="1439"/>
        <v>10</v>
      </c>
      <c r="CN305" s="71">
        <f t="shared" si="1439"/>
        <v>10</v>
      </c>
      <c r="CO305" s="71">
        <f t="shared" si="1439"/>
        <v>10</v>
      </c>
      <c r="CP305" s="71">
        <f t="shared" si="1439"/>
        <v>10</v>
      </c>
      <c r="CQ305" s="71">
        <f t="shared" si="1439"/>
        <v>10</v>
      </c>
      <c r="CR305" s="71">
        <f t="shared" si="1439"/>
        <v>10</v>
      </c>
      <c r="CS305" s="71">
        <f t="shared" si="1439"/>
        <v>10</v>
      </c>
      <c r="CT305" s="71">
        <f t="shared" si="1439"/>
        <v>10</v>
      </c>
      <c r="CU305">
        <f t="shared" si="1452"/>
        <v>10</v>
      </c>
      <c r="CV305">
        <f t="shared" si="1453"/>
        <v>0</v>
      </c>
      <c r="CW305">
        <f t="shared" si="1440"/>
        <v>0</v>
      </c>
      <c r="CX305">
        <f t="shared" si="1441"/>
        <v>0</v>
      </c>
      <c r="CY305">
        <f t="shared" si="1442"/>
        <v>0</v>
      </c>
      <c r="CZ305">
        <f t="shared" si="1443"/>
        <v>0</v>
      </c>
      <c r="DA305">
        <f t="shared" si="1444"/>
        <v>0</v>
      </c>
      <c r="DB305">
        <f t="shared" si="1445"/>
        <v>0</v>
      </c>
      <c r="DC305">
        <f t="shared" si="1446"/>
        <v>0</v>
      </c>
      <c r="DD305">
        <f t="shared" si="1447"/>
        <v>0</v>
      </c>
      <c r="DE305">
        <f t="shared" si="1448"/>
        <v>0</v>
      </c>
      <c r="DF305" t="str">
        <f t="shared" si="1449"/>
        <v/>
      </c>
      <c r="DG305" t="str">
        <f t="shared" si="1449"/>
        <v/>
      </c>
      <c r="DH305" t="str">
        <f t="shared" si="1449"/>
        <v/>
      </c>
      <c r="DI305" t="str">
        <f t="shared" si="1449"/>
        <v/>
      </c>
      <c r="DJ305" t="str">
        <f t="shared" si="1449"/>
        <v/>
      </c>
      <c r="DK305" t="str">
        <f t="shared" si="1449"/>
        <v/>
      </c>
      <c r="DL305" t="str">
        <f t="shared" si="1449"/>
        <v/>
      </c>
      <c r="DM305" t="str">
        <f t="shared" si="1449"/>
        <v/>
      </c>
      <c r="DN305" t="str">
        <f t="shared" si="1449"/>
        <v/>
      </c>
      <c r="DO305" t="str">
        <f t="shared" si="1449"/>
        <v/>
      </c>
    </row>
    <row r="306" spans="22:119" x14ac:dyDescent="0.25">
      <c r="V306" s="68"/>
      <c r="W306" s="69"/>
      <c r="X306" s="184">
        <f>E291</f>
        <v>0</v>
      </c>
      <c r="Y306" s="184">
        <f>+Y305*Y304</f>
        <v>0</v>
      </c>
      <c r="Z306" s="184">
        <f t="shared" ref="Z306" si="1457">+Z305*Z304</f>
        <v>0</v>
      </c>
      <c r="AA306" s="184">
        <f t="shared" ref="AA306" si="1458">+AA305*AA304</f>
        <v>0</v>
      </c>
      <c r="AB306" s="184">
        <f t="shared" ref="AB306" si="1459">+AB305*AB304</f>
        <v>0</v>
      </c>
      <c r="AC306" s="184">
        <f t="shared" ref="AC306" si="1460">+AC305*AC304</f>
        <v>0</v>
      </c>
      <c r="AD306" s="184">
        <f t="shared" ref="AD306" si="1461">+AD305*AD304</f>
        <v>0</v>
      </c>
      <c r="AE306" s="184">
        <f t="shared" ref="AE306" si="1462">+AE305*AE304</f>
        <v>0</v>
      </c>
      <c r="AF306" s="184">
        <f t="shared" ref="AF306" si="1463">+AF305*AF304</f>
        <v>0</v>
      </c>
      <c r="AG306" s="184">
        <f t="shared" ref="AG306" si="1464">+AG305*AG304</f>
        <v>0</v>
      </c>
      <c r="AH306" s="184">
        <f t="shared" ref="AH306" si="1465">+AH305*AH304</f>
        <v>0</v>
      </c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70"/>
      <c r="CK306" s="71">
        <f t="shared" si="1451"/>
        <v>4</v>
      </c>
      <c r="CL306" s="71">
        <f t="shared" si="1439"/>
        <v>4</v>
      </c>
      <c r="CM306" s="71">
        <f t="shared" si="1439"/>
        <v>4</v>
      </c>
      <c r="CN306" s="71">
        <f t="shared" si="1439"/>
        <v>4</v>
      </c>
      <c r="CO306" s="71">
        <f t="shared" si="1439"/>
        <v>4</v>
      </c>
      <c r="CP306" s="71">
        <f t="shared" si="1439"/>
        <v>4</v>
      </c>
      <c r="CQ306" s="71">
        <f t="shared" si="1439"/>
        <v>4</v>
      </c>
      <c r="CR306" s="71">
        <f t="shared" si="1439"/>
        <v>4</v>
      </c>
      <c r="CS306" s="71">
        <f t="shared" si="1439"/>
        <v>4</v>
      </c>
      <c r="CT306" s="71">
        <f t="shared" si="1439"/>
        <v>4</v>
      </c>
      <c r="CU306">
        <f t="shared" si="1452"/>
        <v>4</v>
      </c>
      <c r="CV306">
        <f t="shared" si="1453"/>
        <v>0</v>
      </c>
      <c r="CW306">
        <f t="shared" si="1440"/>
        <v>0</v>
      </c>
      <c r="CX306">
        <f t="shared" si="1441"/>
        <v>0</v>
      </c>
      <c r="CY306">
        <f t="shared" si="1442"/>
        <v>0</v>
      </c>
      <c r="CZ306">
        <f t="shared" si="1443"/>
        <v>0</v>
      </c>
      <c r="DA306">
        <f t="shared" si="1444"/>
        <v>0</v>
      </c>
      <c r="DB306">
        <f t="shared" si="1445"/>
        <v>0</v>
      </c>
      <c r="DC306">
        <f t="shared" si="1446"/>
        <v>0</v>
      </c>
      <c r="DD306">
        <f t="shared" si="1447"/>
        <v>0</v>
      </c>
      <c r="DE306">
        <f t="shared" si="1448"/>
        <v>0</v>
      </c>
      <c r="DF306" t="str">
        <f t="shared" si="1449"/>
        <v/>
      </c>
      <c r="DG306" t="str">
        <f t="shared" si="1449"/>
        <v/>
      </c>
      <c r="DH306" t="str">
        <f t="shared" si="1449"/>
        <v/>
      </c>
      <c r="DI306" t="str">
        <f t="shared" si="1449"/>
        <v/>
      </c>
      <c r="DJ306" t="str">
        <f t="shared" si="1449"/>
        <v/>
      </c>
      <c r="DK306" t="str">
        <f t="shared" si="1449"/>
        <v/>
      </c>
      <c r="DL306" t="str">
        <f t="shared" si="1449"/>
        <v/>
      </c>
      <c r="DM306" t="str">
        <f t="shared" si="1449"/>
        <v/>
      </c>
      <c r="DN306" t="str">
        <f t="shared" si="1449"/>
        <v/>
      </c>
      <c r="DO306" t="str">
        <f t="shared" si="1449"/>
        <v/>
      </c>
    </row>
    <row r="307" spans="22:119" x14ac:dyDescent="0.25">
      <c r="V307" s="71"/>
      <c r="X307" s="212" t="s">
        <v>21</v>
      </c>
      <c r="Y307" s="212"/>
      <c r="Z307" s="212"/>
      <c r="AA307" s="212"/>
      <c r="AB307" s="212"/>
      <c r="AC307" s="212"/>
      <c r="AD307" s="212" t="s">
        <v>25</v>
      </c>
      <c r="AE307" s="212"/>
      <c r="AF307" s="212"/>
      <c r="AG307" s="212"/>
      <c r="AH307" s="212"/>
      <c r="AI307" s="212"/>
      <c r="AJ307" s="212"/>
      <c r="AK307" s="212"/>
      <c r="AL307" s="212"/>
      <c r="AM307" s="212"/>
      <c r="AN307" s="212"/>
      <c r="AO307" s="3"/>
      <c r="AP307" s="3"/>
      <c r="AQ307" s="3"/>
      <c r="AR307" s="3"/>
      <c r="AS307" s="3"/>
      <c r="AT307" s="3"/>
      <c r="AU307" s="72"/>
      <c r="CK307" s="71"/>
    </row>
    <row r="308" spans="22:119" ht="15.75" thickBot="1" x14ac:dyDescent="0.3">
      <c r="V308" s="71"/>
      <c r="X308" t="s">
        <v>72</v>
      </c>
      <c r="Y308" s="4">
        <v>1</v>
      </c>
      <c r="Z308" s="4">
        <v>2</v>
      </c>
      <c r="AA308" s="4">
        <v>3</v>
      </c>
      <c r="AB308" s="4">
        <v>4</v>
      </c>
      <c r="AC308" s="4">
        <v>5</v>
      </c>
      <c r="AD308" s="4">
        <v>6</v>
      </c>
      <c r="AE308" s="4">
        <v>7</v>
      </c>
      <c r="AF308" s="4">
        <v>8</v>
      </c>
      <c r="AG308" s="4">
        <v>9</v>
      </c>
      <c r="AH308" s="4">
        <v>10</v>
      </c>
      <c r="AI308" s="4" t="s">
        <v>62</v>
      </c>
      <c r="AJ308" s="4">
        <v>1</v>
      </c>
      <c r="AK308" s="4">
        <v>2</v>
      </c>
      <c r="AL308" s="4">
        <v>3</v>
      </c>
      <c r="AM308" s="4">
        <v>4</v>
      </c>
      <c r="AN308" s="4">
        <v>5</v>
      </c>
      <c r="AO308" s="4">
        <v>6</v>
      </c>
      <c r="AP308" s="4">
        <v>7</v>
      </c>
      <c r="AQ308" s="4">
        <v>8</v>
      </c>
      <c r="AR308" s="4">
        <v>9</v>
      </c>
      <c r="AS308" s="4">
        <v>10</v>
      </c>
      <c r="AT308" s="4"/>
      <c r="AU308" s="72"/>
      <c r="CK308" s="71">
        <f>ABS(CA80-$BY17)+1</f>
        <v>4</v>
      </c>
      <c r="CL308" s="71">
        <f t="shared" ref="CL308:CT313" si="1466">ABS(CB80-$BY17)+1</f>
        <v>4</v>
      </c>
      <c r="CM308" s="71">
        <f t="shared" si="1466"/>
        <v>4</v>
      </c>
      <c r="CN308" s="71">
        <f t="shared" si="1466"/>
        <v>4</v>
      </c>
      <c r="CO308" s="71">
        <f t="shared" si="1466"/>
        <v>4</v>
      </c>
      <c r="CP308" s="71">
        <f t="shared" si="1466"/>
        <v>4</v>
      </c>
      <c r="CQ308" s="71">
        <f t="shared" si="1466"/>
        <v>4</v>
      </c>
      <c r="CR308" s="71">
        <f t="shared" si="1466"/>
        <v>4</v>
      </c>
      <c r="CS308" s="71">
        <f t="shared" si="1466"/>
        <v>4</v>
      </c>
      <c r="CT308" s="71">
        <f t="shared" si="1466"/>
        <v>4</v>
      </c>
      <c r="CU308">
        <f>AVERAGE(CK308:CT308)</f>
        <v>4</v>
      </c>
      <c r="CV308">
        <f>+CK308-$CU308</f>
        <v>0</v>
      </c>
      <c r="CW308">
        <f t="shared" ref="CW308:CW313" si="1467">+CL308-$CU308</f>
        <v>0</v>
      </c>
      <c r="CX308">
        <f t="shared" ref="CX308:CX313" si="1468">+CM308-$CU308</f>
        <v>0</v>
      </c>
      <c r="CY308">
        <f t="shared" ref="CY308:CY313" si="1469">+CN308-$CU308</f>
        <v>0</v>
      </c>
      <c r="CZ308">
        <f t="shared" ref="CZ308:CZ313" si="1470">+CO308-$CU308</f>
        <v>0</v>
      </c>
      <c r="DA308">
        <f t="shared" ref="DA308:DA313" si="1471">+CP308-$CU308</f>
        <v>0</v>
      </c>
      <c r="DB308">
        <f t="shared" ref="DB308:DB313" si="1472">+CQ308-$CU308</f>
        <v>0</v>
      </c>
      <c r="DC308">
        <f t="shared" ref="DC308:DC313" si="1473">+CR308-$CU308</f>
        <v>0</v>
      </c>
      <c r="DD308">
        <f t="shared" ref="DD308:DD313" si="1474">+CS308-$CU308</f>
        <v>0</v>
      </c>
      <c r="DE308">
        <f t="shared" ref="DE308:DE313" si="1475">+CT308-$CU308</f>
        <v>0</v>
      </c>
      <c r="DF308" t="str">
        <f t="shared" ref="DF308:DO313" si="1476">IF(DF$15=1,LOOKUP(CK308,swotrev),"")</f>
        <v/>
      </c>
      <c r="DG308" t="str">
        <f t="shared" si="1476"/>
        <v/>
      </c>
      <c r="DH308" t="str">
        <f t="shared" si="1476"/>
        <v/>
      </c>
      <c r="DI308" t="str">
        <f t="shared" si="1476"/>
        <v/>
      </c>
      <c r="DJ308" t="str">
        <f t="shared" si="1476"/>
        <v/>
      </c>
      <c r="DK308" t="str">
        <f t="shared" si="1476"/>
        <v/>
      </c>
      <c r="DL308" t="str">
        <f t="shared" si="1476"/>
        <v/>
      </c>
      <c r="DM308" t="str">
        <f t="shared" si="1476"/>
        <v/>
      </c>
      <c r="DN308" t="str">
        <f t="shared" si="1476"/>
        <v/>
      </c>
      <c r="DO308" t="str">
        <f t="shared" si="1476"/>
        <v/>
      </c>
    </row>
    <row r="309" spans="22:119" x14ac:dyDescent="0.25">
      <c r="V309" s="73">
        <v>0.25</v>
      </c>
      <c r="W309">
        <f>+W277</f>
        <v>10</v>
      </c>
      <c r="X309" s="3" t="s">
        <v>15</v>
      </c>
      <c r="Y309" s="59">
        <f t="shared" ref="Y309:AH309" si="1477">(SUMXMY2(E$72:E$77,segment1)+3)*Y306</f>
        <v>0</v>
      </c>
      <c r="Z309" s="60">
        <f t="shared" si="1477"/>
        <v>0</v>
      </c>
      <c r="AA309" s="60">
        <f t="shared" si="1477"/>
        <v>0</v>
      </c>
      <c r="AB309" s="60">
        <f t="shared" si="1477"/>
        <v>0</v>
      </c>
      <c r="AC309" s="60">
        <f t="shared" si="1477"/>
        <v>0</v>
      </c>
      <c r="AD309" s="60">
        <f t="shared" si="1477"/>
        <v>0</v>
      </c>
      <c r="AE309" s="60">
        <f t="shared" si="1477"/>
        <v>0</v>
      </c>
      <c r="AF309" s="60">
        <f t="shared" si="1477"/>
        <v>0</v>
      </c>
      <c r="AG309" s="60">
        <f t="shared" si="1477"/>
        <v>0</v>
      </c>
      <c r="AH309" s="61">
        <f t="shared" si="1477"/>
        <v>0</v>
      </c>
      <c r="AI309" s="185" t="e">
        <f>AVERAGEIF(Y309:AH309,"&gt;0")</f>
        <v>#DIV/0!</v>
      </c>
      <c r="AJ309" s="186">
        <f>IFERROR($AI309/Y309*$W$22,0)</f>
        <v>0</v>
      </c>
      <c r="AK309" s="186">
        <f t="shared" ref="AK309:AK312" si="1478">IFERROR($AI309/Z309*$W$22,0)</f>
        <v>0</v>
      </c>
      <c r="AL309" s="186">
        <f t="shared" ref="AL309:AL312" si="1479">IFERROR($AI309/AA309*$W$22,0)</f>
        <v>0</v>
      </c>
      <c r="AM309" s="186">
        <f t="shared" ref="AM309:AM312" si="1480">IFERROR($AI309/AB309*$W$22,0)</f>
        <v>0</v>
      </c>
      <c r="AN309" s="186">
        <f t="shared" ref="AN309:AN312" si="1481">IFERROR($AI309/AC309*$W$22,0)</f>
        <v>0</v>
      </c>
      <c r="AO309" s="186">
        <f t="shared" ref="AO309:AO312" si="1482">IFERROR($AI309/AD309*$W$22,0)</f>
        <v>0</v>
      </c>
      <c r="AP309" s="186">
        <f t="shared" ref="AP309:AP312" si="1483">IFERROR($AI309/AE309*$W$22,0)</f>
        <v>0</v>
      </c>
      <c r="AQ309" s="186">
        <f t="shared" ref="AQ309:AQ312" si="1484">IFERROR($AI309/AF309*$W$22,0)</f>
        <v>0</v>
      </c>
      <c r="AR309" s="186">
        <f t="shared" ref="AR309:AR312" si="1485">IFERROR($AI309/AG309*$W$22,0)</f>
        <v>0</v>
      </c>
      <c r="AS309" s="186">
        <f t="shared" ref="AS309:AS312" si="1486">IFERROR($AI309/AH309*$W$22,0)</f>
        <v>0</v>
      </c>
      <c r="AT309" s="74">
        <f>SUM(AJ309:AS309)</f>
        <v>0</v>
      </c>
      <c r="AU309" s="80" t="e">
        <f>+AT$19/AT309</f>
        <v>#DIV/0!</v>
      </c>
      <c r="CK309" s="71">
        <f t="shared" ref="CK309:CK313" si="1487">ABS(CA81-$BY18)+1</f>
        <v>9</v>
      </c>
      <c r="CL309" s="71">
        <f t="shared" si="1466"/>
        <v>9</v>
      </c>
      <c r="CM309" s="71">
        <f t="shared" si="1466"/>
        <v>9</v>
      </c>
      <c r="CN309" s="71">
        <f t="shared" si="1466"/>
        <v>9</v>
      </c>
      <c r="CO309" s="71">
        <f t="shared" si="1466"/>
        <v>9</v>
      </c>
      <c r="CP309" s="71">
        <f t="shared" si="1466"/>
        <v>9</v>
      </c>
      <c r="CQ309" s="71">
        <f t="shared" si="1466"/>
        <v>9</v>
      </c>
      <c r="CR309" s="71">
        <f t="shared" si="1466"/>
        <v>9</v>
      </c>
      <c r="CS309" s="71">
        <f t="shared" si="1466"/>
        <v>9</v>
      </c>
      <c r="CT309" s="71">
        <f t="shared" si="1466"/>
        <v>9</v>
      </c>
      <c r="CU309">
        <f t="shared" ref="CU309:CU313" si="1488">AVERAGE(CK309:CT309)</f>
        <v>9</v>
      </c>
      <c r="CV309">
        <f t="shared" ref="CV309:CV313" si="1489">+CK309-$CU309</f>
        <v>0</v>
      </c>
      <c r="CW309">
        <f t="shared" si="1467"/>
        <v>0</v>
      </c>
      <c r="CX309">
        <f t="shared" si="1468"/>
        <v>0</v>
      </c>
      <c r="CY309">
        <f t="shared" si="1469"/>
        <v>0</v>
      </c>
      <c r="CZ309">
        <f t="shared" si="1470"/>
        <v>0</v>
      </c>
      <c r="DA309">
        <f t="shared" si="1471"/>
        <v>0</v>
      </c>
      <c r="DB309">
        <f t="shared" si="1472"/>
        <v>0</v>
      </c>
      <c r="DC309">
        <f t="shared" si="1473"/>
        <v>0</v>
      </c>
      <c r="DD309">
        <f t="shared" si="1474"/>
        <v>0</v>
      </c>
      <c r="DE309">
        <f t="shared" si="1475"/>
        <v>0</v>
      </c>
      <c r="DF309" t="str">
        <f t="shared" si="1476"/>
        <v/>
      </c>
      <c r="DG309" t="str">
        <f t="shared" si="1476"/>
        <v/>
      </c>
      <c r="DH309" t="str">
        <f t="shared" si="1476"/>
        <v/>
      </c>
      <c r="DI309" t="str">
        <f t="shared" si="1476"/>
        <v/>
      </c>
      <c r="DJ309" t="str">
        <f t="shared" si="1476"/>
        <v/>
      </c>
      <c r="DK309" t="str">
        <f t="shared" si="1476"/>
        <v/>
      </c>
      <c r="DL309" t="str">
        <f t="shared" si="1476"/>
        <v/>
      </c>
      <c r="DM309" t="str">
        <f t="shared" si="1476"/>
        <v/>
      </c>
      <c r="DN309" t="str">
        <f t="shared" si="1476"/>
        <v/>
      </c>
      <c r="DO309" t="str">
        <f t="shared" si="1476"/>
        <v/>
      </c>
    </row>
    <row r="310" spans="22:119" x14ac:dyDescent="0.25">
      <c r="V310" s="73">
        <v>0.25</v>
      </c>
      <c r="W310">
        <f>+W309/100</f>
        <v>0.1</v>
      </c>
      <c r="X310" s="3" t="s">
        <v>22</v>
      </c>
      <c r="Y310" s="62">
        <f t="shared" ref="Y310:AH310" si="1490">(SUMXMY2(E$72:E$77,segment2)+3)*Y306</f>
        <v>0</v>
      </c>
      <c r="Z310" s="6">
        <f t="shared" si="1490"/>
        <v>0</v>
      </c>
      <c r="AA310" s="6">
        <f t="shared" si="1490"/>
        <v>0</v>
      </c>
      <c r="AB310" s="6">
        <f t="shared" si="1490"/>
        <v>0</v>
      </c>
      <c r="AC310" s="6">
        <f t="shared" si="1490"/>
        <v>0</v>
      </c>
      <c r="AD310" s="6">
        <f t="shared" si="1490"/>
        <v>0</v>
      </c>
      <c r="AE310" s="6">
        <f t="shared" si="1490"/>
        <v>0</v>
      </c>
      <c r="AF310" s="6">
        <f t="shared" si="1490"/>
        <v>0</v>
      </c>
      <c r="AG310" s="6">
        <f t="shared" si="1490"/>
        <v>0</v>
      </c>
      <c r="AH310" s="63">
        <f t="shared" si="1490"/>
        <v>0</v>
      </c>
      <c r="AI310" s="185" t="e">
        <f t="shared" ref="AI310:AI312" si="1491">AVERAGEIF(Y310:AH310,"&gt;0")</f>
        <v>#DIV/0!</v>
      </c>
      <c r="AJ310" s="186">
        <f t="shared" ref="AJ310:AJ312" si="1492">IFERROR($AI310/Y310*$W$22,0)</f>
        <v>0</v>
      </c>
      <c r="AK310" s="186">
        <f t="shared" si="1478"/>
        <v>0</v>
      </c>
      <c r="AL310" s="186">
        <f t="shared" si="1479"/>
        <v>0</v>
      </c>
      <c r="AM310" s="186">
        <f t="shared" si="1480"/>
        <v>0</v>
      </c>
      <c r="AN310" s="186">
        <f t="shared" si="1481"/>
        <v>0</v>
      </c>
      <c r="AO310" s="186">
        <f t="shared" si="1482"/>
        <v>0</v>
      </c>
      <c r="AP310" s="186">
        <f t="shared" si="1483"/>
        <v>0</v>
      </c>
      <c r="AQ310" s="186">
        <f t="shared" si="1484"/>
        <v>0</v>
      </c>
      <c r="AR310" s="186">
        <f t="shared" si="1485"/>
        <v>0</v>
      </c>
      <c r="AS310" s="186">
        <f t="shared" si="1486"/>
        <v>0</v>
      </c>
      <c r="AT310" s="74">
        <f t="shared" ref="AT310:AT312" si="1493">SUM(AJ310:AS310)</f>
        <v>0</v>
      </c>
      <c r="AU310" s="80" t="e">
        <f t="shared" ref="AU310:AU312" si="1494">+AT$19/AT310</f>
        <v>#DIV/0!</v>
      </c>
      <c r="CK310" s="71">
        <f t="shared" si="1487"/>
        <v>8</v>
      </c>
      <c r="CL310" s="71">
        <f t="shared" si="1466"/>
        <v>8</v>
      </c>
      <c r="CM310" s="71">
        <f t="shared" si="1466"/>
        <v>8</v>
      </c>
      <c r="CN310" s="71">
        <f t="shared" si="1466"/>
        <v>8</v>
      </c>
      <c r="CO310" s="71">
        <f t="shared" si="1466"/>
        <v>8</v>
      </c>
      <c r="CP310" s="71">
        <f t="shared" si="1466"/>
        <v>8</v>
      </c>
      <c r="CQ310" s="71">
        <f t="shared" si="1466"/>
        <v>8</v>
      </c>
      <c r="CR310" s="71">
        <f t="shared" si="1466"/>
        <v>8</v>
      </c>
      <c r="CS310" s="71">
        <f t="shared" si="1466"/>
        <v>8</v>
      </c>
      <c r="CT310" s="71">
        <f t="shared" si="1466"/>
        <v>8</v>
      </c>
      <c r="CU310">
        <f t="shared" si="1488"/>
        <v>8</v>
      </c>
      <c r="CV310">
        <f t="shared" si="1489"/>
        <v>0</v>
      </c>
      <c r="CW310">
        <f t="shared" si="1467"/>
        <v>0</v>
      </c>
      <c r="CX310">
        <f t="shared" si="1468"/>
        <v>0</v>
      </c>
      <c r="CY310">
        <f t="shared" si="1469"/>
        <v>0</v>
      </c>
      <c r="CZ310">
        <f t="shared" si="1470"/>
        <v>0</v>
      </c>
      <c r="DA310">
        <f t="shared" si="1471"/>
        <v>0</v>
      </c>
      <c r="DB310">
        <f t="shared" si="1472"/>
        <v>0</v>
      </c>
      <c r="DC310">
        <f t="shared" si="1473"/>
        <v>0</v>
      </c>
      <c r="DD310">
        <f t="shared" si="1474"/>
        <v>0</v>
      </c>
      <c r="DE310">
        <f t="shared" si="1475"/>
        <v>0</v>
      </c>
      <c r="DF310" t="str">
        <f t="shared" si="1476"/>
        <v/>
      </c>
      <c r="DG310" t="str">
        <f t="shared" si="1476"/>
        <v/>
      </c>
      <c r="DH310" t="str">
        <f t="shared" si="1476"/>
        <v/>
      </c>
      <c r="DI310" t="str">
        <f t="shared" si="1476"/>
        <v/>
      </c>
      <c r="DJ310" t="str">
        <f t="shared" si="1476"/>
        <v/>
      </c>
      <c r="DK310" t="str">
        <f t="shared" si="1476"/>
        <v/>
      </c>
      <c r="DL310" t="str">
        <f t="shared" si="1476"/>
        <v/>
      </c>
      <c r="DM310" t="str">
        <f t="shared" si="1476"/>
        <v/>
      </c>
      <c r="DN310" t="str">
        <f t="shared" si="1476"/>
        <v/>
      </c>
      <c r="DO310" t="str">
        <f t="shared" si="1476"/>
        <v/>
      </c>
    </row>
    <row r="311" spans="22:119" x14ac:dyDescent="0.25">
      <c r="V311" s="73">
        <v>0.25</v>
      </c>
      <c r="X311" s="3" t="s">
        <v>23</v>
      </c>
      <c r="Y311" s="62">
        <f t="shared" ref="Y311:AH311" si="1495">(SUMXMY2(E$72:E$77,segment3)+3)*Y306</f>
        <v>0</v>
      </c>
      <c r="Z311" s="6">
        <f t="shared" si="1495"/>
        <v>0</v>
      </c>
      <c r="AA311" s="6">
        <f t="shared" si="1495"/>
        <v>0</v>
      </c>
      <c r="AB311" s="6">
        <f t="shared" si="1495"/>
        <v>0</v>
      </c>
      <c r="AC311" s="6">
        <f t="shared" si="1495"/>
        <v>0</v>
      </c>
      <c r="AD311" s="6">
        <f t="shared" si="1495"/>
        <v>0</v>
      </c>
      <c r="AE311" s="6">
        <f t="shared" si="1495"/>
        <v>0</v>
      </c>
      <c r="AF311" s="6">
        <f t="shared" si="1495"/>
        <v>0</v>
      </c>
      <c r="AG311" s="6">
        <f t="shared" si="1495"/>
        <v>0</v>
      </c>
      <c r="AH311" s="63">
        <f t="shared" si="1495"/>
        <v>0</v>
      </c>
      <c r="AI311" s="185" t="e">
        <f t="shared" si="1491"/>
        <v>#DIV/0!</v>
      </c>
      <c r="AJ311" s="186">
        <f t="shared" si="1492"/>
        <v>0</v>
      </c>
      <c r="AK311" s="186">
        <f t="shared" si="1478"/>
        <v>0</v>
      </c>
      <c r="AL311" s="186">
        <f t="shared" si="1479"/>
        <v>0</v>
      </c>
      <c r="AM311" s="186">
        <f t="shared" si="1480"/>
        <v>0</v>
      </c>
      <c r="AN311" s="186">
        <f t="shared" si="1481"/>
        <v>0</v>
      </c>
      <c r="AO311" s="186">
        <f t="shared" si="1482"/>
        <v>0</v>
      </c>
      <c r="AP311" s="186">
        <f t="shared" si="1483"/>
        <v>0</v>
      </c>
      <c r="AQ311" s="186">
        <f t="shared" si="1484"/>
        <v>0</v>
      </c>
      <c r="AR311" s="186">
        <f t="shared" si="1485"/>
        <v>0</v>
      </c>
      <c r="AS311" s="186">
        <f t="shared" si="1486"/>
        <v>0</v>
      </c>
      <c r="AT311" s="74">
        <f t="shared" si="1493"/>
        <v>0</v>
      </c>
      <c r="AU311" s="80" t="e">
        <f t="shared" si="1494"/>
        <v>#DIV/0!</v>
      </c>
      <c r="CK311" s="71">
        <f t="shared" si="1487"/>
        <v>11</v>
      </c>
      <c r="CL311" s="71">
        <f t="shared" si="1466"/>
        <v>11</v>
      </c>
      <c r="CM311" s="71">
        <f t="shared" si="1466"/>
        <v>11</v>
      </c>
      <c r="CN311" s="71">
        <f t="shared" si="1466"/>
        <v>11</v>
      </c>
      <c r="CO311" s="71">
        <f t="shared" si="1466"/>
        <v>11</v>
      </c>
      <c r="CP311" s="71">
        <f t="shared" si="1466"/>
        <v>11</v>
      </c>
      <c r="CQ311" s="71">
        <f t="shared" si="1466"/>
        <v>11</v>
      </c>
      <c r="CR311" s="71">
        <f t="shared" si="1466"/>
        <v>11</v>
      </c>
      <c r="CS311" s="71">
        <f t="shared" si="1466"/>
        <v>11</v>
      </c>
      <c r="CT311" s="71">
        <f t="shared" si="1466"/>
        <v>11</v>
      </c>
      <c r="CU311">
        <f t="shared" si="1488"/>
        <v>11</v>
      </c>
      <c r="CV311">
        <f t="shared" si="1489"/>
        <v>0</v>
      </c>
      <c r="CW311">
        <f t="shared" si="1467"/>
        <v>0</v>
      </c>
      <c r="CX311">
        <f t="shared" si="1468"/>
        <v>0</v>
      </c>
      <c r="CY311">
        <f t="shared" si="1469"/>
        <v>0</v>
      </c>
      <c r="CZ311">
        <f t="shared" si="1470"/>
        <v>0</v>
      </c>
      <c r="DA311">
        <f t="shared" si="1471"/>
        <v>0</v>
      </c>
      <c r="DB311">
        <f t="shared" si="1472"/>
        <v>0</v>
      </c>
      <c r="DC311">
        <f t="shared" si="1473"/>
        <v>0</v>
      </c>
      <c r="DD311">
        <f t="shared" si="1474"/>
        <v>0</v>
      </c>
      <c r="DE311">
        <f t="shared" si="1475"/>
        <v>0</v>
      </c>
      <c r="DF311" t="str">
        <f t="shared" si="1476"/>
        <v/>
      </c>
      <c r="DG311" t="str">
        <f t="shared" si="1476"/>
        <v/>
      </c>
      <c r="DH311" t="str">
        <f t="shared" si="1476"/>
        <v/>
      </c>
      <c r="DI311" t="str">
        <f t="shared" si="1476"/>
        <v/>
      </c>
      <c r="DJ311" t="str">
        <f t="shared" si="1476"/>
        <v/>
      </c>
      <c r="DK311" t="str">
        <f t="shared" si="1476"/>
        <v/>
      </c>
      <c r="DL311" t="str">
        <f t="shared" si="1476"/>
        <v/>
      </c>
      <c r="DM311" t="str">
        <f t="shared" si="1476"/>
        <v/>
      </c>
      <c r="DN311" t="str">
        <f t="shared" si="1476"/>
        <v/>
      </c>
      <c r="DO311" t="str">
        <f t="shared" si="1476"/>
        <v/>
      </c>
    </row>
    <row r="312" spans="22:119" ht="15.75" thickBot="1" x14ac:dyDescent="0.3">
      <c r="V312" s="73">
        <v>0.25</v>
      </c>
      <c r="X312" s="3" t="s">
        <v>24</v>
      </c>
      <c r="Y312" s="64">
        <f t="shared" ref="Y312:AH312" si="1496">(SUMXMY2(E$72:E$77,segment4)+3)*Y306</f>
        <v>0</v>
      </c>
      <c r="Z312" s="65">
        <f t="shared" si="1496"/>
        <v>0</v>
      </c>
      <c r="AA312" s="65">
        <f t="shared" si="1496"/>
        <v>0</v>
      </c>
      <c r="AB312" s="65">
        <f t="shared" si="1496"/>
        <v>0</v>
      </c>
      <c r="AC312" s="65">
        <f t="shared" si="1496"/>
        <v>0</v>
      </c>
      <c r="AD312" s="65">
        <f t="shared" si="1496"/>
        <v>0</v>
      </c>
      <c r="AE312" s="65">
        <f t="shared" si="1496"/>
        <v>0</v>
      </c>
      <c r="AF312" s="65">
        <f t="shared" si="1496"/>
        <v>0</v>
      </c>
      <c r="AG312" s="65">
        <f t="shared" si="1496"/>
        <v>0</v>
      </c>
      <c r="AH312" s="66">
        <f t="shared" si="1496"/>
        <v>0</v>
      </c>
      <c r="AI312" s="185" t="e">
        <f t="shared" si="1491"/>
        <v>#DIV/0!</v>
      </c>
      <c r="AJ312" s="186">
        <f t="shared" si="1492"/>
        <v>0</v>
      </c>
      <c r="AK312" s="186">
        <f t="shared" si="1478"/>
        <v>0</v>
      </c>
      <c r="AL312" s="186">
        <f t="shared" si="1479"/>
        <v>0</v>
      </c>
      <c r="AM312" s="186">
        <f t="shared" si="1480"/>
        <v>0</v>
      </c>
      <c r="AN312" s="186">
        <f t="shared" si="1481"/>
        <v>0</v>
      </c>
      <c r="AO312" s="186">
        <f t="shared" si="1482"/>
        <v>0</v>
      </c>
      <c r="AP312" s="186">
        <f t="shared" si="1483"/>
        <v>0</v>
      </c>
      <c r="AQ312" s="186">
        <f t="shared" si="1484"/>
        <v>0</v>
      </c>
      <c r="AR312" s="186">
        <f t="shared" si="1485"/>
        <v>0</v>
      </c>
      <c r="AS312" s="186">
        <f t="shared" si="1486"/>
        <v>0</v>
      </c>
      <c r="AT312" s="74">
        <f t="shared" si="1493"/>
        <v>0</v>
      </c>
      <c r="AU312" s="80" t="e">
        <f t="shared" si="1494"/>
        <v>#DIV/0!</v>
      </c>
      <c r="CK312" s="71">
        <f t="shared" si="1487"/>
        <v>7</v>
      </c>
      <c r="CL312" s="71">
        <f t="shared" si="1466"/>
        <v>7</v>
      </c>
      <c r="CM312" s="71">
        <f t="shared" si="1466"/>
        <v>7</v>
      </c>
      <c r="CN312" s="71">
        <f t="shared" si="1466"/>
        <v>7</v>
      </c>
      <c r="CO312" s="71">
        <f t="shared" si="1466"/>
        <v>7</v>
      </c>
      <c r="CP312" s="71">
        <f t="shared" si="1466"/>
        <v>7</v>
      </c>
      <c r="CQ312" s="71">
        <f t="shared" si="1466"/>
        <v>7</v>
      </c>
      <c r="CR312" s="71">
        <f t="shared" si="1466"/>
        <v>7</v>
      </c>
      <c r="CS312" s="71">
        <f t="shared" si="1466"/>
        <v>7</v>
      </c>
      <c r="CT312" s="71">
        <f t="shared" si="1466"/>
        <v>7</v>
      </c>
      <c r="CU312">
        <f t="shared" si="1488"/>
        <v>7</v>
      </c>
      <c r="CV312">
        <f t="shared" si="1489"/>
        <v>0</v>
      </c>
      <c r="CW312">
        <f t="shared" si="1467"/>
        <v>0</v>
      </c>
      <c r="CX312">
        <f t="shared" si="1468"/>
        <v>0</v>
      </c>
      <c r="CY312">
        <f t="shared" si="1469"/>
        <v>0</v>
      </c>
      <c r="CZ312">
        <f t="shared" si="1470"/>
        <v>0</v>
      </c>
      <c r="DA312">
        <f t="shared" si="1471"/>
        <v>0</v>
      </c>
      <c r="DB312">
        <f t="shared" si="1472"/>
        <v>0</v>
      </c>
      <c r="DC312">
        <f t="shared" si="1473"/>
        <v>0</v>
      </c>
      <c r="DD312">
        <f t="shared" si="1474"/>
        <v>0</v>
      </c>
      <c r="DE312">
        <f t="shared" si="1475"/>
        <v>0</v>
      </c>
      <c r="DF312" t="str">
        <f t="shared" si="1476"/>
        <v/>
      </c>
      <c r="DG312" t="str">
        <f t="shared" si="1476"/>
        <v/>
      </c>
      <c r="DH312" t="str">
        <f t="shared" si="1476"/>
        <v/>
      </c>
      <c r="DI312" t="str">
        <f t="shared" si="1476"/>
        <v/>
      </c>
      <c r="DJ312" t="str">
        <f t="shared" si="1476"/>
        <v/>
      </c>
      <c r="DK312" t="str">
        <f t="shared" si="1476"/>
        <v/>
      </c>
      <c r="DL312" t="str">
        <f t="shared" si="1476"/>
        <v/>
      </c>
      <c r="DM312" t="str">
        <f t="shared" si="1476"/>
        <v/>
      </c>
      <c r="DN312" t="str">
        <f t="shared" si="1476"/>
        <v/>
      </c>
      <c r="DO312" t="str">
        <f t="shared" si="1476"/>
        <v/>
      </c>
    </row>
    <row r="313" spans="22:119" ht="15.75" thickBot="1" x14ac:dyDescent="0.3">
      <c r="V313" s="71"/>
      <c r="X313" s="6"/>
      <c r="Y313" s="6"/>
      <c r="Z313" s="6"/>
      <c r="AA313" s="6"/>
      <c r="AJ313" s="4"/>
      <c r="AK313" s="4"/>
      <c r="AU313" s="72"/>
      <c r="CK313" s="71">
        <f t="shared" si="1487"/>
        <v>5</v>
      </c>
      <c r="CL313" s="71">
        <f t="shared" si="1466"/>
        <v>5</v>
      </c>
      <c r="CM313" s="71">
        <f t="shared" si="1466"/>
        <v>5</v>
      </c>
      <c r="CN313" s="71">
        <f t="shared" si="1466"/>
        <v>5</v>
      </c>
      <c r="CO313" s="71">
        <f t="shared" si="1466"/>
        <v>5</v>
      </c>
      <c r="CP313" s="71">
        <f t="shared" si="1466"/>
        <v>5</v>
      </c>
      <c r="CQ313" s="71">
        <f t="shared" si="1466"/>
        <v>5</v>
      </c>
      <c r="CR313" s="71">
        <f t="shared" si="1466"/>
        <v>5</v>
      </c>
      <c r="CS313" s="71">
        <f t="shared" si="1466"/>
        <v>5</v>
      </c>
      <c r="CT313" s="71">
        <f t="shared" si="1466"/>
        <v>5</v>
      </c>
      <c r="CU313" s="78">
        <f t="shared" si="1488"/>
        <v>5</v>
      </c>
      <c r="CV313" s="78">
        <f t="shared" si="1489"/>
        <v>0</v>
      </c>
      <c r="CW313" s="78">
        <f t="shared" si="1467"/>
        <v>0</v>
      </c>
      <c r="CX313" s="78">
        <f t="shared" si="1468"/>
        <v>0</v>
      </c>
      <c r="CY313" s="78">
        <f t="shared" si="1469"/>
        <v>0</v>
      </c>
      <c r="CZ313" s="78">
        <f t="shared" si="1470"/>
        <v>0</v>
      </c>
      <c r="DA313" s="78">
        <f t="shared" si="1471"/>
        <v>0</v>
      </c>
      <c r="DB313" s="78">
        <f t="shared" si="1472"/>
        <v>0</v>
      </c>
      <c r="DC313" s="78">
        <f t="shared" si="1473"/>
        <v>0</v>
      </c>
      <c r="DD313" s="78">
        <f t="shared" si="1474"/>
        <v>0</v>
      </c>
      <c r="DE313" s="78">
        <f t="shared" si="1475"/>
        <v>0</v>
      </c>
      <c r="DF313" t="str">
        <f t="shared" si="1476"/>
        <v/>
      </c>
      <c r="DG313" t="str">
        <f t="shared" si="1476"/>
        <v/>
      </c>
      <c r="DH313" t="str">
        <f t="shared" si="1476"/>
        <v/>
      </c>
      <c r="DI313" t="str">
        <f t="shared" si="1476"/>
        <v/>
      </c>
      <c r="DJ313" t="str">
        <f t="shared" si="1476"/>
        <v/>
      </c>
      <c r="DK313" t="str">
        <f t="shared" si="1476"/>
        <v/>
      </c>
      <c r="DL313" t="str">
        <f t="shared" si="1476"/>
        <v/>
      </c>
      <c r="DM313" t="str">
        <f t="shared" si="1476"/>
        <v/>
      </c>
      <c r="DN313" t="str">
        <f t="shared" si="1476"/>
        <v/>
      </c>
      <c r="DO313" t="str">
        <f t="shared" si="1476"/>
        <v/>
      </c>
    </row>
    <row r="314" spans="22:119" x14ac:dyDescent="0.25">
      <c r="V314" s="71"/>
      <c r="AI314" t="s">
        <v>63</v>
      </c>
      <c r="AJ314" s="50" t="e">
        <f>+AJ309*$AU309</f>
        <v>#DIV/0!</v>
      </c>
      <c r="AK314" s="51" t="e">
        <f t="shared" ref="AK314:AS314" si="1497">+AK309*$AU309</f>
        <v>#DIV/0!</v>
      </c>
      <c r="AL314" s="51" t="e">
        <f t="shared" si="1497"/>
        <v>#DIV/0!</v>
      </c>
      <c r="AM314" s="51" t="e">
        <f t="shared" si="1497"/>
        <v>#DIV/0!</v>
      </c>
      <c r="AN314" s="51" t="e">
        <f t="shared" si="1497"/>
        <v>#DIV/0!</v>
      </c>
      <c r="AO314" s="51" t="e">
        <f t="shared" si="1497"/>
        <v>#DIV/0!</v>
      </c>
      <c r="AP314" s="51" t="e">
        <f t="shared" si="1497"/>
        <v>#DIV/0!</v>
      </c>
      <c r="AQ314" s="51" t="e">
        <f t="shared" si="1497"/>
        <v>#DIV/0!</v>
      </c>
      <c r="AR314" s="51" t="e">
        <f t="shared" si="1497"/>
        <v>#DIV/0!</v>
      </c>
      <c r="AS314" s="52" t="e">
        <f t="shared" si="1497"/>
        <v>#DIV/0!</v>
      </c>
      <c r="AT314" s="82" t="e">
        <f>SUM(AJ314:AS314)</f>
        <v>#DIV/0!</v>
      </c>
      <c r="AU314" s="72"/>
    </row>
    <row r="315" spans="22:119" x14ac:dyDescent="0.25">
      <c r="V315" s="71"/>
      <c r="AJ315" s="53" t="e">
        <f t="shared" ref="AJ315:AS315" si="1498">+AJ310*$AU310</f>
        <v>#DIV/0!</v>
      </c>
      <c r="AK315" s="54" t="e">
        <f t="shared" si="1498"/>
        <v>#DIV/0!</v>
      </c>
      <c r="AL315" s="54" t="e">
        <f t="shared" si="1498"/>
        <v>#DIV/0!</v>
      </c>
      <c r="AM315" s="54" t="e">
        <f t="shared" si="1498"/>
        <v>#DIV/0!</v>
      </c>
      <c r="AN315" s="54" t="e">
        <f t="shared" si="1498"/>
        <v>#DIV/0!</v>
      </c>
      <c r="AO315" s="54" t="e">
        <f t="shared" si="1498"/>
        <v>#DIV/0!</v>
      </c>
      <c r="AP315" s="54" t="e">
        <f t="shared" si="1498"/>
        <v>#DIV/0!</v>
      </c>
      <c r="AQ315" s="54" t="e">
        <f t="shared" si="1498"/>
        <v>#DIV/0!</v>
      </c>
      <c r="AR315" s="54" t="e">
        <f t="shared" si="1498"/>
        <v>#DIV/0!</v>
      </c>
      <c r="AS315" s="55" t="e">
        <f t="shared" si="1498"/>
        <v>#DIV/0!</v>
      </c>
      <c r="AT315" s="82" t="e">
        <f t="shared" ref="AT315:AT317" si="1499">SUM(AJ315:AS315)</f>
        <v>#DIV/0!</v>
      </c>
      <c r="AU315" s="72"/>
    </row>
    <row r="316" spans="22:119" x14ac:dyDescent="0.25">
      <c r="V316" s="71"/>
      <c r="AJ316" s="53" t="e">
        <f t="shared" ref="AJ316:AS316" si="1500">+AJ311*$AU311</f>
        <v>#DIV/0!</v>
      </c>
      <c r="AK316" s="54" t="e">
        <f t="shared" si="1500"/>
        <v>#DIV/0!</v>
      </c>
      <c r="AL316" s="54" t="e">
        <f t="shared" si="1500"/>
        <v>#DIV/0!</v>
      </c>
      <c r="AM316" s="54" t="e">
        <f t="shared" si="1500"/>
        <v>#DIV/0!</v>
      </c>
      <c r="AN316" s="54" t="e">
        <f t="shared" si="1500"/>
        <v>#DIV/0!</v>
      </c>
      <c r="AO316" s="54" t="e">
        <f t="shared" si="1500"/>
        <v>#DIV/0!</v>
      </c>
      <c r="AP316" s="54" t="e">
        <f t="shared" si="1500"/>
        <v>#DIV/0!</v>
      </c>
      <c r="AQ316" s="54" t="e">
        <f t="shared" si="1500"/>
        <v>#DIV/0!</v>
      </c>
      <c r="AR316" s="54" t="e">
        <f t="shared" si="1500"/>
        <v>#DIV/0!</v>
      </c>
      <c r="AS316" s="55" t="e">
        <f t="shared" si="1500"/>
        <v>#DIV/0!</v>
      </c>
      <c r="AT316" s="82" t="e">
        <f t="shared" si="1499"/>
        <v>#DIV/0!</v>
      </c>
      <c r="AU316" s="72"/>
    </row>
    <row r="317" spans="22:119" ht="15.75" thickBot="1" x14ac:dyDescent="0.3">
      <c r="V317" s="71"/>
      <c r="AJ317" s="53" t="e">
        <f t="shared" ref="AJ317:AS317" si="1501">+AJ312*$AU312</f>
        <v>#DIV/0!</v>
      </c>
      <c r="AK317" s="54" t="e">
        <f t="shared" si="1501"/>
        <v>#DIV/0!</v>
      </c>
      <c r="AL317" s="54" t="e">
        <f t="shared" si="1501"/>
        <v>#DIV/0!</v>
      </c>
      <c r="AM317" s="54" t="e">
        <f t="shared" si="1501"/>
        <v>#DIV/0!</v>
      </c>
      <c r="AN317" s="54" t="e">
        <f t="shared" si="1501"/>
        <v>#DIV/0!</v>
      </c>
      <c r="AO317" s="54" t="e">
        <f t="shared" si="1501"/>
        <v>#DIV/0!</v>
      </c>
      <c r="AP317" s="54" t="e">
        <f t="shared" si="1501"/>
        <v>#DIV/0!</v>
      </c>
      <c r="AQ317" s="54" t="e">
        <f t="shared" si="1501"/>
        <v>#DIV/0!</v>
      </c>
      <c r="AR317" s="54" t="e">
        <f t="shared" si="1501"/>
        <v>#DIV/0!</v>
      </c>
      <c r="AS317" s="55" t="e">
        <f t="shared" si="1501"/>
        <v>#DIV/0!</v>
      </c>
      <c r="AT317" s="82" t="e">
        <f t="shared" si="1499"/>
        <v>#DIV/0!</v>
      </c>
      <c r="AU317" s="72"/>
    </row>
    <row r="318" spans="22:119" ht="15.75" thickBot="1" x14ac:dyDescent="0.3">
      <c r="V318" s="71"/>
      <c r="AJ318" s="56" t="e">
        <f>SUM(AJ314:AJ317)</f>
        <v>#DIV/0!</v>
      </c>
      <c r="AK318" s="57" t="e">
        <f t="shared" ref="AK318" si="1502">SUM(AK314:AK317)</f>
        <v>#DIV/0!</v>
      </c>
      <c r="AL318" s="57" t="e">
        <f t="shared" ref="AL318" si="1503">SUM(AL314:AL317)</f>
        <v>#DIV/0!</v>
      </c>
      <c r="AM318" s="57" t="e">
        <f t="shared" ref="AM318" si="1504">SUM(AM314:AM317)</f>
        <v>#DIV/0!</v>
      </c>
      <c r="AN318" s="57" t="e">
        <f t="shared" ref="AN318" si="1505">SUM(AN314:AN317)</f>
        <v>#DIV/0!</v>
      </c>
      <c r="AO318" s="57" t="e">
        <f t="shared" ref="AO318" si="1506">SUM(AO314:AO317)</f>
        <v>#DIV/0!</v>
      </c>
      <c r="AP318" s="57" t="e">
        <f t="shared" ref="AP318" si="1507">SUM(AP314:AP317)</f>
        <v>#DIV/0!</v>
      </c>
      <c r="AQ318" s="57" t="e">
        <f t="shared" ref="AQ318" si="1508">SUM(AQ314:AQ317)</f>
        <v>#DIV/0!</v>
      </c>
      <c r="AR318" s="57" t="e">
        <f t="shared" ref="AR318" si="1509">SUM(AR314:AR317)</f>
        <v>#DIV/0!</v>
      </c>
      <c r="AS318" s="58" t="e">
        <f t="shared" ref="AS318" si="1510">SUM(AS314:AS317)</f>
        <v>#DIV/0!</v>
      </c>
      <c r="AU318" s="72"/>
    </row>
    <row r="319" spans="22:119" x14ac:dyDescent="0.25">
      <c r="V319" s="71"/>
      <c r="AG319" s="75">
        <f>+AG287*1.02</f>
        <v>2390185.1372446218</v>
      </c>
      <c r="AU319" s="72"/>
    </row>
    <row r="320" spans="22:119" x14ac:dyDescent="0.25">
      <c r="V320" s="71"/>
      <c r="AG320" s="75">
        <f>+AG319*V309</f>
        <v>597546.28431115544</v>
      </c>
      <c r="AI320" t="s">
        <v>65</v>
      </c>
      <c r="AJ320" s="67" t="e">
        <f>ROUND(AJ314*$AG320,0)</f>
        <v>#DIV/0!</v>
      </c>
      <c r="AK320" s="67" t="e">
        <f t="shared" ref="AK320:AS320" si="1511">ROUND(AK314*$AG320,0)</f>
        <v>#DIV/0!</v>
      </c>
      <c r="AL320" s="67" t="e">
        <f t="shared" si="1511"/>
        <v>#DIV/0!</v>
      </c>
      <c r="AM320" s="67" t="e">
        <f t="shared" si="1511"/>
        <v>#DIV/0!</v>
      </c>
      <c r="AN320" s="67" t="e">
        <f t="shared" si="1511"/>
        <v>#DIV/0!</v>
      </c>
      <c r="AO320" s="67" t="e">
        <f t="shared" si="1511"/>
        <v>#DIV/0!</v>
      </c>
      <c r="AP320" s="67" t="e">
        <f t="shared" si="1511"/>
        <v>#DIV/0!</v>
      </c>
      <c r="AQ320" s="67" t="e">
        <f t="shared" si="1511"/>
        <v>#DIV/0!</v>
      </c>
      <c r="AR320" s="67" t="e">
        <f t="shared" si="1511"/>
        <v>#DIV/0!</v>
      </c>
      <c r="AS320" s="67" t="e">
        <f t="shared" si="1511"/>
        <v>#DIV/0!</v>
      </c>
      <c r="AT320" s="67" t="e">
        <f>SUM(AJ320:AS320)</f>
        <v>#DIV/0!</v>
      </c>
      <c r="AU320" s="72"/>
    </row>
    <row r="321" spans="22:47" x14ac:dyDescent="0.25">
      <c r="V321" s="71"/>
      <c r="AG321" s="75">
        <f>+AG319*V310</f>
        <v>597546.28431115544</v>
      </c>
      <c r="AJ321" s="67" t="e">
        <f t="shared" ref="AJ321:AS321" si="1512">ROUND(AJ315*$AG321,0)</f>
        <v>#DIV/0!</v>
      </c>
      <c r="AK321" s="67" t="e">
        <f t="shared" si="1512"/>
        <v>#DIV/0!</v>
      </c>
      <c r="AL321" s="67" t="e">
        <f t="shared" si="1512"/>
        <v>#DIV/0!</v>
      </c>
      <c r="AM321" s="67" t="e">
        <f t="shared" si="1512"/>
        <v>#DIV/0!</v>
      </c>
      <c r="AN321" s="67" t="e">
        <f t="shared" si="1512"/>
        <v>#DIV/0!</v>
      </c>
      <c r="AO321" s="67" t="e">
        <f t="shared" si="1512"/>
        <v>#DIV/0!</v>
      </c>
      <c r="AP321" s="67" t="e">
        <f t="shared" si="1512"/>
        <v>#DIV/0!</v>
      </c>
      <c r="AQ321" s="67" t="e">
        <f t="shared" si="1512"/>
        <v>#DIV/0!</v>
      </c>
      <c r="AR321" s="67" t="e">
        <f t="shared" si="1512"/>
        <v>#DIV/0!</v>
      </c>
      <c r="AS321" s="67" t="e">
        <f t="shared" si="1512"/>
        <v>#DIV/0!</v>
      </c>
      <c r="AT321" s="67" t="e">
        <f t="shared" ref="AT321:AT324" si="1513">SUM(AJ321:AS321)</f>
        <v>#DIV/0!</v>
      </c>
      <c r="AU321" s="72"/>
    </row>
    <row r="322" spans="22:47" x14ac:dyDescent="0.25">
      <c r="V322" s="71"/>
      <c r="AG322" s="75">
        <f>+AG319*V311</f>
        <v>597546.28431115544</v>
      </c>
      <c r="AJ322" s="67" t="e">
        <f t="shared" ref="AJ322:AS322" si="1514">ROUND(AJ316*$AG322,0)</f>
        <v>#DIV/0!</v>
      </c>
      <c r="AK322" s="67" t="e">
        <f t="shared" si="1514"/>
        <v>#DIV/0!</v>
      </c>
      <c r="AL322" s="67" t="e">
        <f t="shared" si="1514"/>
        <v>#DIV/0!</v>
      </c>
      <c r="AM322" s="67" t="e">
        <f t="shared" si="1514"/>
        <v>#DIV/0!</v>
      </c>
      <c r="AN322" s="67" t="e">
        <f t="shared" si="1514"/>
        <v>#DIV/0!</v>
      </c>
      <c r="AO322" s="67" t="e">
        <f t="shared" si="1514"/>
        <v>#DIV/0!</v>
      </c>
      <c r="AP322" s="67" t="e">
        <f t="shared" si="1514"/>
        <v>#DIV/0!</v>
      </c>
      <c r="AQ322" s="67" t="e">
        <f t="shared" si="1514"/>
        <v>#DIV/0!</v>
      </c>
      <c r="AR322" s="67" t="e">
        <f t="shared" si="1514"/>
        <v>#DIV/0!</v>
      </c>
      <c r="AS322" s="67" t="e">
        <f t="shared" si="1514"/>
        <v>#DIV/0!</v>
      </c>
      <c r="AT322" s="67" t="e">
        <f t="shared" si="1513"/>
        <v>#DIV/0!</v>
      </c>
      <c r="AU322" s="72"/>
    </row>
    <row r="323" spans="22:47" x14ac:dyDescent="0.25">
      <c r="V323" s="71"/>
      <c r="AG323" s="75">
        <f>+AG319*V312</f>
        <v>597546.28431115544</v>
      </c>
      <c r="AJ323" s="67" t="e">
        <f t="shared" ref="AJ323:AS323" si="1515">ROUND(AJ317*$AG323,0)</f>
        <v>#DIV/0!</v>
      </c>
      <c r="AK323" s="67" t="e">
        <f t="shared" si="1515"/>
        <v>#DIV/0!</v>
      </c>
      <c r="AL323" s="67" t="e">
        <f t="shared" si="1515"/>
        <v>#DIV/0!</v>
      </c>
      <c r="AM323" s="67" t="e">
        <f t="shared" si="1515"/>
        <v>#DIV/0!</v>
      </c>
      <c r="AN323" s="67" t="e">
        <f t="shared" si="1515"/>
        <v>#DIV/0!</v>
      </c>
      <c r="AO323" s="67" t="e">
        <f t="shared" si="1515"/>
        <v>#DIV/0!</v>
      </c>
      <c r="AP323" s="67" t="e">
        <f t="shared" si="1515"/>
        <v>#DIV/0!</v>
      </c>
      <c r="AQ323" s="67" t="e">
        <f t="shared" si="1515"/>
        <v>#DIV/0!</v>
      </c>
      <c r="AR323" s="67" t="e">
        <f t="shared" si="1515"/>
        <v>#DIV/0!</v>
      </c>
      <c r="AS323" s="67" t="e">
        <f t="shared" si="1515"/>
        <v>#DIV/0!</v>
      </c>
      <c r="AT323" s="67" t="e">
        <f t="shared" si="1513"/>
        <v>#DIV/0!</v>
      </c>
      <c r="AU323" s="72"/>
    </row>
    <row r="324" spans="22:47" x14ac:dyDescent="0.25">
      <c r="V324" s="71"/>
      <c r="AJ324" s="67" t="e">
        <f>SUM(AJ320:AJ323)</f>
        <v>#DIV/0!</v>
      </c>
      <c r="AK324" s="67" t="e">
        <f t="shared" ref="AK324" si="1516">SUM(AK320:AK323)</f>
        <v>#DIV/0!</v>
      </c>
      <c r="AL324" s="67" t="e">
        <f t="shared" ref="AL324" si="1517">SUM(AL320:AL323)</f>
        <v>#DIV/0!</v>
      </c>
      <c r="AM324" s="67" t="e">
        <f t="shared" ref="AM324" si="1518">SUM(AM320:AM323)</f>
        <v>#DIV/0!</v>
      </c>
      <c r="AN324" s="67" t="e">
        <f t="shared" ref="AN324" si="1519">SUM(AN320:AN323)</f>
        <v>#DIV/0!</v>
      </c>
      <c r="AO324" s="67" t="e">
        <f t="shared" ref="AO324" si="1520">SUM(AO320:AO323)</f>
        <v>#DIV/0!</v>
      </c>
      <c r="AP324" s="67" t="e">
        <f t="shared" ref="AP324" si="1521">SUM(AP320:AP323)</f>
        <v>#DIV/0!</v>
      </c>
      <c r="AQ324" s="67" t="e">
        <f t="shared" ref="AQ324" si="1522">SUM(AQ320:AQ323)</f>
        <v>#DIV/0!</v>
      </c>
      <c r="AR324" s="67" t="e">
        <f t="shared" ref="AR324" si="1523">SUM(AR320:AR323)</f>
        <v>#DIV/0!</v>
      </c>
      <c r="AS324" s="67" t="e">
        <f t="shared" ref="AS324" si="1524">SUM(AS320:AS323)</f>
        <v>#DIV/0!</v>
      </c>
      <c r="AT324" s="67" t="e">
        <f t="shared" si="1513"/>
        <v>#DIV/0!</v>
      </c>
      <c r="AU324" s="72"/>
    </row>
    <row r="325" spans="22:47" x14ac:dyDescent="0.25">
      <c r="V325" s="71"/>
      <c r="AI325" t="s">
        <v>80</v>
      </c>
      <c r="AJ325" s="83" t="e">
        <f>+AJ324/$AT324</f>
        <v>#DIV/0!</v>
      </c>
      <c r="AK325" s="83" t="e">
        <f t="shared" ref="AK325" si="1525">+AK324/$AT324</f>
        <v>#DIV/0!</v>
      </c>
      <c r="AL325" s="83" t="e">
        <f t="shared" ref="AL325" si="1526">+AL324/$AT324</f>
        <v>#DIV/0!</v>
      </c>
      <c r="AM325" s="83" t="e">
        <f t="shared" ref="AM325" si="1527">+AM324/$AT324</f>
        <v>#DIV/0!</v>
      </c>
      <c r="AN325" s="83" t="e">
        <f t="shared" ref="AN325" si="1528">+AN324/$AT324</f>
        <v>#DIV/0!</v>
      </c>
      <c r="AO325" s="83" t="e">
        <f t="shared" ref="AO325" si="1529">+AO324/$AT324</f>
        <v>#DIV/0!</v>
      </c>
      <c r="AP325" s="83" t="e">
        <f t="shared" ref="AP325" si="1530">+AP324/$AT324</f>
        <v>#DIV/0!</v>
      </c>
      <c r="AQ325" s="83" t="e">
        <f t="shared" ref="AQ325" si="1531">+AQ324/$AT324</f>
        <v>#DIV/0!</v>
      </c>
      <c r="AR325" s="83" t="e">
        <f t="shared" ref="AR325" si="1532">+AR324/$AT324</f>
        <v>#DIV/0!</v>
      </c>
      <c r="AS325" s="83" t="e">
        <f t="shared" ref="AS325" si="1533">+AS324/$AT324</f>
        <v>#DIV/0!</v>
      </c>
      <c r="AT325" s="83" t="e">
        <f>+AT324/$AT324</f>
        <v>#DIV/0!</v>
      </c>
      <c r="AU325" s="72"/>
    </row>
    <row r="326" spans="22:47" x14ac:dyDescent="0.25">
      <c r="V326" s="71"/>
      <c r="AI326" t="s">
        <v>64</v>
      </c>
      <c r="AJ326" s="9">
        <f>+E77+$AH$38</f>
        <v>20</v>
      </c>
      <c r="AK326" s="9">
        <f t="shared" ref="AK326:AS326" si="1534">+F77+$AH$38</f>
        <v>20</v>
      </c>
      <c r="AL326" s="9">
        <f t="shared" si="1534"/>
        <v>20</v>
      </c>
      <c r="AM326" s="9">
        <f t="shared" si="1534"/>
        <v>20</v>
      </c>
      <c r="AN326" s="9">
        <f t="shared" si="1534"/>
        <v>20</v>
      </c>
      <c r="AO326" s="9">
        <f t="shared" si="1534"/>
        <v>20</v>
      </c>
      <c r="AP326" s="9">
        <f t="shared" si="1534"/>
        <v>20</v>
      </c>
      <c r="AQ326" s="9">
        <f t="shared" si="1534"/>
        <v>20</v>
      </c>
      <c r="AR326" s="9">
        <f t="shared" si="1534"/>
        <v>20</v>
      </c>
      <c r="AS326" s="9">
        <f t="shared" si="1534"/>
        <v>20</v>
      </c>
      <c r="AU326" s="72"/>
    </row>
    <row r="327" spans="22:47" x14ac:dyDescent="0.25">
      <c r="V327" s="71"/>
      <c r="AU327" s="72"/>
    </row>
    <row r="328" spans="22:47" x14ac:dyDescent="0.25">
      <c r="V328" s="71"/>
      <c r="AI328" t="s">
        <v>66</v>
      </c>
      <c r="AJ328" s="75" t="e">
        <f>+AJ324*AJ326</f>
        <v>#DIV/0!</v>
      </c>
      <c r="AK328" s="75" t="e">
        <f t="shared" ref="AK328:AS328" si="1535">+AK324*AK326</f>
        <v>#DIV/0!</v>
      </c>
      <c r="AL328" s="75" t="e">
        <f t="shared" si="1535"/>
        <v>#DIV/0!</v>
      </c>
      <c r="AM328" s="75" t="e">
        <f t="shared" si="1535"/>
        <v>#DIV/0!</v>
      </c>
      <c r="AN328" s="75" t="e">
        <f t="shared" si="1535"/>
        <v>#DIV/0!</v>
      </c>
      <c r="AO328" s="75" t="e">
        <f t="shared" si="1535"/>
        <v>#DIV/0!</v>
      </c>
      <c r="AP328" s="75" t="e">
        <f t="shared" si="1535"/>
        <v>#DIV/0!</v>
      </c>
      <c r="AQ328" s="75" t="e">
        <f t="shared" si="1535"/>
        <v>#DIV/0!</v>
      </c>
      <c r="AR328" s="75" t="e">
        <f t="shared" si="1535"/>
        <v>#DIV/0!</v>
      </c>
      <c r="AS328" s="75" t="e">
        <f t="shared" si="1535"/>
        <v>#DIV/0!</v>
      </c>
      <c r="AU328" s="72"/>
    </row>
    <row r="329" spans="22:47" x14ac:dyDescent="0.25">
      <c r="V329" s="71"/>
      <c r="AU329" s="72"/>
    </row>
    <row r="330" spans="22:47" x14ac:dyDescent="0.25">
      <c r="V330" s="71"/>
      <c r="AI330" t="s">
        <v>67</v>
      </c>
      <c r="AJ330" s="4">
        <f>SUM(E72:E76)*$AH42</f>
        <v>0</v>
      </c>
      <c r="AK330" s="4">
        <f t="shared" ref="AK330:AS330" si="1536">SUM(F72:F76)*$AH42</f>
        <v>0</v>
      </c>
      <c r="AL330" s="4">
        <f t="shared" si="1536"/>
        <v>0</v>
      </c>
      <c r="AM330" s="4">
        <f t="shared" si="1536"/>
        <v>0</v>
      </c>
      <c r="AN330" s="4">
        <f t="shared" si="1536"/>
        <v>0</v>
      </c>
      <c r="AO330" s="4">
        <f t="shared" si="1536"/>
        <v>0</v>
      </c>
      <c r="AP330" s="4">
        <f t="shared" si="1536"/>
        <v>0</v>
      </c>
      <c r="AQ330" s="4">
        <f t="shared" si="1536"/>
        <v>0</v>
      </c>
      <c r="AR330" s="4">
        <f t="shared" si="1536"/>
        <v>0</v>
      </c>
      <c r="AS330" s="4">
        <f t="shared" si="1536"/>
        <v>0</v>
      </c>
      <c r="AU330" s="72"/>
    </row>
    <row r="331" spans="22:47" x14ac:dyDescent="0.25">
      <c r="V331" s="71"/>
      <c r="AJ331" s="76">
        <f>+AJ330/5</f>
        <v>0</v>
      </c>
      <c r="AK331" s="76">
        <f t="shared" ref="AK331" si="1537">+AK330/5</f>
        <v>0</v>
      </c>
      <c r="AL331" s="76">
        <f t="shared" ref="AL331" si="1538">+AL330/5</f>
        <v>0</v>
      </c>
      <c r="AM331" s="76">
        <f t="shared" ref="AM331" si="1539">+AM330/5</f>
        <v>0</v>
      </c>
      <c r="AN331" s="76">
        <f t="shared" ref="AN331" si="1540">+AN330/5</f>
        <v>0</v>
      </c>
      <c r="AO331" s="76">
        <f t="shared" ref="AO331" si="1541">+AO330/5</f>
        <v>0</v>
      </c>
      <c r="AP331" s="76">
        <f t="shared" ref="AP331" si="1542">+AP330/5</f>
        <v>0</v>
      </c>
      <c r="AQ331" s="76">
        <f t="shared" ref="AQ331" si="1543">+AQ330/5</f>
        <v>0</v>
      </c>
      <c r="AR331" s="76">
        <f t="shared" ref="AR331" si="1544">+AR330/5</f>
        <v>0</v>
      </c>
      <c r="AS331" s="76">
        <f t="shared" ref="AS331" si="1545">+AS330/5</f>
        <v>0</v>
      </c>
      <c r="AU331" s="72"/>
    </row>
    <row r="332" spans="22:47" x14ac:dyDescent="0.25">
      <c r="V332" s="71"/>
      <c r="AI332" t="s">
        <v>68</v>
      </c>
      <c r="AJ332" s="76">
        <f>+AJ326-AJ331</f>
        <v>20</v>
      </c>
      <c r="AK332" s="76">
        <f t="shared" ref="AK332" si="1546">+AK326-AK331</f>
        <v>20</v>
      </c>
      <c r="AL332" s="76">
        <f t="shared" ref="AL332" si="1547">+AL326-AL331</f>
        <v>20</v>
      </c>
      <c r="AM332" s="76">
        <f t="shared" ref="AM332" si="1548">+AM326-AM331</f>
        <v>20</v>
      </c>
      <c r="AN332" s="76">
        <f t="shared" ref="AN332" si="1549">+AN326-AN331</f>
        <v>20</v>
      </c>
      <c r="AO332" s="76">
        <f t="shared" ref="AO332" si="1550">+AO326-AO331</f>
        <v>20</v>
      </c>
      <c r="AP332" s="76">
        <f t="shared" ref="AP332" si="1551">+AP326-AP331</f>
        <v>20</v>
      </c>
      <c r="AQ332" s="76">
        <f t="shared" ref="AQ332" si="1552">+AQ326-AQ331</f>
        <v>20</v>
      </c>
      <c r="AR332" s="76">
        <f t="shared" ref="AR332" si="1553">+AR326-AR331</f>
        <v>20</v>
      </c>
      <c r="AS332" s="76">
        <f t="shared" ref="AS332" si="1554">+AS326-AS331</f>
        <v>20</v>
      </c>
      <c r="AU332" s="72"/>
    </row>
    <row r="333" spans="22:47" x14ac:dyDescent="0.25">
      <c r="V333" s="71"/>
      <c r="AU333" s="72"/>
    </row>
    <row r="334" spans="22:47" x14ac:dyDescent="0.25">
      <c r="V334" s="71"/>
      <c r="AI334" t="s">
        <v>69</v>
      </c>
      <c r="AJ334" s="67" t="e">
        <f>+AJ332*AJ324</f>
        <v>#DIV/0!</v>
      </c>
      <c r="AK334" s="67" t="e">
        <f t="shared" ref="AK334:AS334" si="1555">+AK332*AK324</f>
        <v>#DIV/0!</v>
      </c>
      <c r="AL334" s="67" t="e">
        <f t="shared" si="1555"/>
        <v>#DIV/0!</v>
      </c>
      <c r="AM334" s="67" t="e">
        <f t="shared" si="1555"/>
        <v>#DIV/0!</v>
      </c>
      <c r="AN334" s="67" t="e">
        <f t="shared" si="1555"/>
        <v>#DIV/0!</v>
      </c>
      <c r="AO334" s="67" t="e">
        <f t="shared" si="1555"/>
        <v>#DIV/0!</v>
      </c>
      <c r="AP334" s="67" t="e">
        <f t="shared" si="1555"/>
        <v>#DIV/0!</v>
      </c>
      <c r="AQ334" s="67" t="e">
        <f t="shared" si="1555"/>
        <v>#DIV/0!</v>
      </c>
      <c r="AR334" s="67" t="e">
        <f t="shared" si="1555"/>
        <v>#DIV/0!</v>
      </c>
      <c r="AS334" s="67" t="e">
        <f t="shared" si="1555"/>
        <v>#DIV/0!</v>
      </c>
      <c r="AU334" s="72"/>
    </row>
    <row r="335" spans="22:47" x14ac:dyDescent="0.25">
      <c r="V335" s="71"/>
      <c r="AU335" s="72"/>
    </row>
    <row r="336" spans="22:47" x14ac:dyDescent="0.25">
      <c r="V336" s="71"/>
      <c r="AI336" t="s">
        <v>70</v>
      </c>
      <c r="AJ336" s="75" t="e">
        <f>+AJ328-AJ331*AJ324</f>
        <v>#DIV/0!</v>
      </c>
      <c r="AK336" s="75" t="e">
        <f t="shared" ref="AK336:AS336" si="1556">+AK328-AK331*AK324</f>
        <v>#DIV/0!</v>
      </c>
      <c r="AL336" s="75" t="e">
        <f t="shared" si="1556"/>
        <v>#DIV/0!</v>
      </c>
      <c r="AM336" s="75" t="e">
        <f t="shared" si="1556"/>
        <v>#DIV/0!</v>
      </c>
      <c r="AN336" s="75" t="e">
        <f t="shared" si="1556"/>
        <v>#DIV/0!</v>
      </c>
      <c r="AO336" s="75" t="e">
        <f t="shared" si="1556"/>
        <v>#DIV/0!</v>
      </c>
      <c r="AP336" s="75" t="e">
        <f t="shared" si="1556"/>
        <v>#DIV/0!</v>
      </c>
      <c r="AQ336" s="75" t="e">
        <f t="shared" si="1556"/>
        <v>#DIV/0!</v>
      </c>
      <c r="AR336" s="75" t="e">
        <f t="shared" si="1556"/>
        <v>#DIV/0!</v>
      </c>
      <c r="AS336" s="75" t="e">
        <f t="shared" si="1556"/>
        <v>#DIV/0!</v>
      </c>
      <c r="AU336" s="72"/>
    </row>
    <row r="337" spans="22:47" ht="15.75" thickBot="1" x14ac:dyDescent="0.3">
      <c r="V337" s="77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9"/>
    </row>
  </sheetData>
  <sheetProtection algorithmName="SHA-512" hashValue="P6ogvlPHvjWN/3QIcRBb1xQ/sQs6oitOp1Tru9WLMmKRRomwa3HvOOTWrhQG6g8/6uY/wRK2jsWwbuMa/tRX3Q==" saltValue="LXZID2mfYl8D/zS4WMbuLQ==" spinCount="100000" sheet="1" objects="1" scenarios="1"/>
  <mergeCells count="20">
    <mergeCell ref="X19:AC19"/>
    <mergeCell ref="AD19:AN19"/>
    <mergeCell ref="X51:AC51"/>
    <mergeCell ref="AD51:AN51"/>
    <mergeCell ref="X83:AC83"/>
    <mergeCell ref="AD83:AN83"/>
    <mergeCell ref="X115:AC115"/>
    <mergeCell ref="AD115:AN115"/>
    <mergeCell ref="X147:AC147"/>
    <mergeCell ref="AD147:AN147"/>
    <mergeCell ref="X179:AC179"/>
    <mergeCell ref="AD179:AN179"/>
    <mergeCell ref="X307:AC307"/>
    <mergeCell ref="AD307:AN307"/>
    <mergeCell ref="X211:AC211"/>
    <mergeCell ref="AD211:AN211"/>
    <mergeCell ref="X243:AC243"/>
    <mergeCell ref="AD243:AN243"/>
    <mergeCell ref="X275:AC275"/>
    <mergeCell ref="AD275:AN275"/>
  </mergeCells>
  <phoneticPr fontId="3" type="noConversion"/>
  <conditionalFormatting sqref="X25:AA25 Y21:AH2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57:AA57 Y53:AH5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89:AA89 Y85:AH8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1:AA121 Y117:AH1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3:AA153 Y149:AH15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5:AA185 Y181:AH18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7:AA217 Y213:AH2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49:AA249 Y245:AH2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81:AA281 Y277:AH28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13:AA313 Y309:AH3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541D-13F2-4B3C-AF1F-221F1EAF94E8}">
  <dimension ref="B3:P275"/>
  <sheetViews>
    <sheetView workbookViewId="0">
      <selection activeCell="D5" sqref="D5:O5"/>
    </sheetView>
  </sheetViews>
  <sheetFormatPr defaultRowHeight="15" x14ac:dyDescent="0.25"/>
  <cols>
    <col min="1" max="1" width="9.140625" style="10"/>
    <col min="2" max="2" width="5.42578125" style="10" customWidth="1"/>
    <col min="3" max="3" width="10" style="10" customWidth="1"/>
    <col min="4" max="4" width="19.5703125" style="10" customWidth="1"/>
    <col min="5" max="15" width="11.7109375" style="10" customWidth="1"/>
    <col min="16" max="16" width="6.7109375" style="10" customWidth="1"/>
    <col min="17" max="16384" width="9.140625" style="10"/>
  </cols>
  <sheetData>
    <row r="3" spans="2:16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16" ht="15.75" thickBot="1" x14ac:dyDescent="0.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28.5" x14ac:dyDescent="0.25">
      <c r="B5" s="12"/>
      <c r="C5" s="12"/>
      <c r="D5" s="188" t="s">
        <v>82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90"/>
      <c r="P5" s="12"/>
    </row>
    <row r="6" spans="2:16" ht="15.75" thickBot="1" x14ac:dyDescent="0.3">
      <c r="B6" s="12"/>
      <c r="C6" s="12"/>
      <c r="D6" s="191" t="s">
        <v>40</v>
      </c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3"/>
      <c r="P6" s="12"/>
    </row>
    <row r="7" spans="2:16" ht="15.75" thickBot="1" x14ac:dyDescent="0.3">
      <c r="B7" s="12"/>
      <c r="C7" s="12"/>
      <c r="D7" s="16"/>
      <c r="E7" s="16"/>
      <c r="F7" s="16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16.5" thickBot="1" x14ac:dyDescent="0.3">
      <c r="B8" s="12"/>
      <c r="C8" s="12"/>
      <c r="D8" s="203" t="s">
        <v>81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5"/>
      <c r="P8" s="12"/>
    </row>
    <row r="9" spans="2:16" ht="15.75" thickBot="1" x14ac:dyDescent="0.3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16" ht="21.75" customHeight="1" thickBot="1" x14ac:dyDescent="0.3">
      <c r="B10" s="12"/>
      <c r="C10" s="105"/>
      <c r="D10" s="106" t="s">
        <v>83</v>
      </c>
      <c r="E10" s="107" t="str">
        <f>+DECISIONS!E13</f>
        <v>Team 1</v>
      </c>
      <c r="F10" s="106" t="str">
        <f>+DECISIONS!F13</f>
        <v>Team 2</v>
      </c>
      <c r="G10" s="107" t="str">
        <f>+DECISIONS!G13</f>
        <v>Team 3</v>
      </c>
      <c r="H10" s="106" t="str">
        <f>+DECISIONS!H13</f>
        <v>Team 4</v>
      </c>
      <c r="I10" s="107" t="str">
        <f>+DECISIONS!I13</f>
        <v>Team 5</v>
      </c>
      <c r="J10" s="106" t="str">
        <f>+DECISIONS!J13</f>
        <v>Team 6</v>
      </c>
      <c r="K10" s="107" t="str">
        <f>+DECISIONS!K13</f>
        <v>Team 7</v>
      </c>
      <c r="L10" s="106" t="str">
        <f>+DECISIONS!L13</f>
        <v>Team 8</v>
      </c>
      <c r="M10" s="107" t="str">
        <f>+DECISIONS!M13</f>
        <v>Team 9</v>
      </c>
      <c r="N10" s="106" t="str">
        <f>+DECISIONS!N13</f>
        <v>Team 10</v>
      </c>
      <c r="O10" s="84" t="s">
        <v>12</v>
      </c>
      <c r="P10" s="12"/>
    </row>
    <row r="11" spans="2:16" ht="18.75" customHeight="1" x14ac:dyDescent="0.25">
      <c r="B11" s="12"/>
      <c r="C11" s="213" t="s">
        <v>49</v>
      </c>
      <c r="D11" s="89" t="s">
        <v>84</v>
      </c>
      <c r="E11" s="90" t="e">
        <f>+GAME!AW36</f>
        <v>#DIV/0!</v>
      </c>
      <c r="F11" s="91" t="e">
        <f>+GAME!AX36</f>
        <v>#DIV/0!</v>
      </c>
      <c r="G11" s="92" t="e">
        <f>+GAME!AY36</f>
        <v>#DIV/0!</v>
      </c>
      <c r="H11" s="91" t="e">
        <f>+GAME!AZ36</f>
        <v>#DIV/0!</v>
      </c>
      <c r="I11" s="92" t="e">
        <f>+GAME!BA36</f>
        <v>#DIV/0!</v>
      </c>
      <c r="J11" s="91" t="e">
        <f>+GAME!BB36</f>
        <v>#DIV/0!</v>
      </c>
      <c r="K11" s="92" t="e">
        <f>+GAME!BC36</f>
        <v>#DIV/0!</v>
      </c>
      <c r="L11" s="91" t="e">
        <f>+GAME!BD36</f>
        <v>#DIV/0!</v>
      </c>
      <c r="M11" s="92" t="e">
        <f>+GAME!BE36</f>
        <v>#DIV/0!</v>
      </c>
      <c r="N11" s="90" t="e">
        <f>+GAME!BF36</f>
        <v>#DIV/0!</v>
      </c>
      <c r="O11" s="85" t="e">
        <f t="shared" ref="O11:O17" si="0">AVERAGEIF(E11:N11,"&gt;0")</f>
        <v>#DIV/0!</v>
      </c>
      <c r="P11" s="12"/>
    </row>
    <row r="12" spans="2:16" ht="18.75" customHeight="1" thickBot="1" x14ac:dyDescent="0.3">
      <c r="B12" s="12"/>
      <c r="C12" s="214"/>
      <c r="D12" s="93" t="s">
        <v>85</v>
      </c>
      <c r="E12" s="94" t="e">
        <f>+GAME!AW37</f>
        <v>#DIV/0!</v>
      </c>
      <c r="F12" s="95" t="e">
        <f>+GAME!AX37</f>
        <v>#DIV/0!</v>
      </c>
      <c r="G12" s="96" t="e">
        <f>+GAME!AY37</f>
        <v>#DIV/0!</v>
      </c>
      <c r="H12" s="95" t="e">
        <f>+GAME!AZ37</f>
        <v>#DIV/0!</v>
      </c>
      <c r="I12" s="96" t="e">
        <f>+GAME!BA37</f>
        <v>#DIV/0!</v>
      </c>
      <c r="J12" s="95" t="e">
        <f>+GAME!BB37</f>
        <v>#DIV/0!</v>
      </c>
      <c r="K12" s="96" t="e">
        <f>+GAME!BC37</f>
        <v>#DIV/0!</v>
      </c>
      <c r="L12" s="95" t="e">
        <f>+GAME!BD37</f>
        <v>#DIV/0!</v>
      </c>
      <c r="M12" s="96" t="e">
        <f>+GAME!BE37</f>
        <v>#DIV/0!</v>
      </c>
      <c r="N12" s="94" t="e">
        <f>+GAME!BF37</f>
        <v>#DIV/0!</v>
      </c>
      <c r="O12" s="86" t="e">
        <f t="shared" si="0"/>
        <v>#DIV/0!</v>
      </c>
      <c r="P12" s="12"/>
    </row>
    <row r="13" spans="2:16" ht="18.75" customHeight="1" x14ac:dyDescent="0.25">
      <c r="B13" s="12"/>
      <c r="C13" s="214"/>
      <c r="D13" s="97" t="s">
        <v>87</v>
      </c>
      <c r="E13" s="90" t="e">
        <f>+GAME!AW38</f>
        <v>#DIV/0!</v>
      </c>
      <c r="F13" s="90" t="e">
        <f>+GAME!AX38</f>
        <v>#DIV/0!</v>
      </c>
      <c r="G13" s="90" t="e">
        <f>+GAME!AY38</f>
        <v>#DIV/0!</v>
      </c>
      <c r="H13" s="90" t="e">
        <f>+GAME!AZ38</f>
        <v>#DIV/0!</v>
      </c>
      <c r="I13" s="90" t="e">
        <f>+GAME!BA38</f>
        <v>#DIV/0!</v>
      </c>
      <c r="J13" s="90" t="e">
        <f>+GAME!BB38</f>
        <v>#DIV/0!</v>
      </c>
      <c r="K13" s="90" t="e">
        <f>+GAME!BC38</f>
        <v>#DIV/0!</v>
      </c>
      <c r="L13" s="90" t="e">
        <f>+GAME!BD38</f>
        <v>#DIV/0!</v>
      </c>
      <c r="M13" s="90" t="e">
        <f>+GAME!BE38</f>
        <v>#DIV/0!</v>
      </c>
      <c r="N13" s="90" t="e">
        <f>+GAME!BF38</f>
        <v>#DIV/0!</v>
      </c>
      <c r="O13" s="85" t="e">
        <f t="shared" si="0"/>
        <v>#DIV/0!</v>
      </c>
      <c r="P13" s="12"/>
    </row>
    <row r="14" spans="2:16" ht="18.75" customHeight="1" thickBot="1" x14ac:dyDescent="0.3">
      <c r="B14" s="12"/>
      <c r="C14" s="214"/>
      <c r="D14" s="98" t="s">
        <v>86</v>
      </c>
      <c r="E14" s="94" t="e">
        <f>+GAME!AW39</f>
        <v>#DIV/0!</v>
      </c>
      <c r="F14" s="95" t="e">
        <f>+GAME!AX39</f>
        <v>#DIV/0!</v>
      </c>
      <c r="G14" s="96" t="e">
        <f>+GAME!AY39</f>
        <v>#DIV/0!</v>
      </c>
      <c r="H14" s="95" t="e">
        <f>+GAME!AZ39</f>
        <v>#DIV/0!</v>
      </c>
      <c r="I14" s="96" t="e">
        <f>+GAME!BA39</f>
        <v>#DIV/0!</v>
      </c>
      <c r="J14" s="95" t="e">
        <f>+GAME!BB39</f>
        <v>#DIV/0!</v>
      </c>
      <c r="K14" s="96" t="e">
        <f>+GAME!BC39</f>
        <v>#DIV/0!</v>
      </c>
      <c r="L14" s="95" t="e">
        <f>+GAME!BD39</f>
        <v>#DIV/0!</v>
      </c>
      <c r="M14" s="96" t="e">
        <f>+GAME!BE39</f>
        <v>#DIV/0!</v>
      </c>
      <c r="N14" s="94" t="e">
        <f>+GAME!BF39</f>
        <v>#DIV/0!</v>
      </c>
      <c r="O14" s="86" t="e">
        <f t="shared" si="0"/>
        <v>#DIV/0!</v>
      </c>
      <c r="P14" s="12"/>
    </row>
    <row r="15" spans="2:16" ht="18.75" customHeight="1" thickBot="1" x14ac:dyDescent="0.3">
      <c r="B15" s="12"/>
      <c r="C15" s="214"/>
      <c r="D15" s="89" t="s">
        <v>88</v>
      </c>
      <c r="E15" s="90" t="e">
        <f>+GAME!AW40</f>
        <v>#DIV/0!</v>
      </c>
      <c r="F15" s="90" t="e">
        <f>+GAME!AX40</f>
        <v>#DIV/0!</v>
      </c>
      <c r="G15" s="90" t="e">
        <f>+GAME!AY40</f>
        <v>#DIV/0!</v>
      </c>
      <c r="H15" s="90" t="e">
        <f>+GAME!AZ40</f>
        <v>#DIV/0!</v>
      </c>
      <c r="I15" s="90" t="e">
        <f>+GAME!BA40</f>
        <v>#DIV/0!</v>
      </c>
      <c r="J15" s="90" t="e">
        <f>+GAME!BB40</f>
        <v>#DIV/0!</v>
      </c>
      <c r="K15" s="90" t="e">
        <f>+GAME!BC40</f>
        <v>#DIV/0!</v>
      </c>
      <c r="L15" s="90" t="e">
        <f>+GAME!BD40</f>
        <v>#DIV/0!</v>
      </c>
      <c r="M15" s="90" t="e">
        <f>+GAME!BE40</f>
        <v>#DIV/0!</v>
      </c>
      <c r="N15" s="90" t="e">
        <f>+GAME!BF40</f>
        <v>#DIV/0!</v>
      </c>
      <c r="O15" s="85" t="e">
        <f t="shared" si="0"/>
        <v>#DIV/0!</v>
      </c>
      <c r="P15" s="12"/>
    </row>
    <row r="16" spans="2:16" ht="18.75" customHeight="1" thickBot="1" x14ac:dyDescent="0.3">
      <c r="B16" s="12"/>
      <c r="C16" s="214"/>
      <c r="D16" s="103" t="s">
        <v>89</v>
      </c>
      <c r="E16" s="104" t="e">
        <f>+GAME!AW41</f>
        <v>#DIV/0!</v>
      </c>
      <c r="F16" s="104" t="e">
        <f>+GAME!AX41</f>
        <v>#DIV/0!</v>
      </c>
      <c r="G16" s="104" t="e">
        <f>+GAME!AY41</f>
        <v>#DIV/0!</v>
      </c>
      <c r="H16" s="104" t="e">
        <f>+GAME!AZ41</f>
        <v>#DIV/0!</v>
      </c>
      <c r="I16" s="104" t="e">
        <f>+GAME!BA41</f>
        <v>#DIV/0!</v>
      </c>
      <c r="J16" s="104" t="e">
        <f>+GAME!BB41</f>
        <v>#DIV/0!</v>
      </c>
      <c r="K16" s="104" t="e">
        <f>+GAME!BC41</f>
        <v>#DIV/0!</v>
      </c>
      <c r="L16" s="104" t="e">
        <f>+GAME!BD41</f>
        <v>#DIV/0!</v>
      </c>
      <c r="M16" s="104" t="e">
        <f>+GAME!BE41</f>
        <v>#DIV/0!</v>
      </c>
      <c r="N16" s="100" t="e">
        <f>+GAME!BF41</f>
        <v>#DIV/0!</v>
      </c>
      <c r="O16" s="85" t="e">
        <f t="shared" si="0"/>
        <v>#DIV/0!</v>
      </c>
      <c r="P16" s="12"/>
    </row>
    <row r="17" spans="2:16" ht="18.75" customHeight="1" thickBot="1" x14ac:dyDescent="0.3">
      <c r="B17" s="12"/>
      <c r="C17" s="214"/>
      <c r="D17" s="99" t="s">
        <v>90</v>
      </c>
      <c r="E17" s="100" t="e">
        <f>+E16</f>
        <v>#DIV/0!</v>
      </c>
      <c r="F17" s="100" t="e">
        <f t="shared" ref="F17:N17" si="1">+F16</f>
        <v>#DIV/0!</v>
      </c>
      <c r="G17" s="100" t="e">
        <f t="shared" si="1"/>
        <v>#DIV/0!</v>
      </c>
      <c r="H17" s="100" t="e">
        <f t="shared" si="1"/>
        <v>#DIV/0!</v>
      </c>
      <c r="I17" s="100" t="e">
        <f t="shared" si="1"/>
        <v>#DIV/0!</v>
      </c>
      <c r="J17" s="100" t="e">
        <f t="shared" si="1"/>
        <v>#DIV/0!</v>
      </c>
      <c r="K17" s="100" t="e">
        <f t="shared" si="1"/>
        <v>#DIV/0!</v>
      </c>
      <c r="L17" s="100" t="e">
        <f t="shared" si="1"/>
        <v>#DIV/0!</v>
      </c>
      <c r="M17" s="100" t="e">
        <f t="shared" si="1"/>
        <v>#DIV/0!</v>
      </c>
      <c r="N17" s="100" t="e">
        <f t="shared" si="1"/>
        <v>#DIV/0!</v>
      </c>
      <c r="O17" s="85" t="e">
        <f t="shared" si="0"/>
        <v>#DIV/0!</v>
      </c>
      <c r="P17" s="12"/>
    </row>
    <row r="18" spans="2:16" ht="18.75" customHeight="1" thickBot="1" x14ac:dyDescent="0.3">
      <c r="B18" s="12"/>
      <c r="C18" s="215"/>
      <c r="D18" s="101" t="s">
        <v>91</v>
      </c>
      <c r="E18" s="102" t="e">
        <f>IF(E$10&lt;&gt;"",_xlfn.RANK.EQ(E17,$E17:$N17),"")</f>
        <v>#DIV/0!</v>
      </c>
      <c r="F18" s="102" t="e">
        <f t="shared" ref="F18:N18" si="2">IF(F$10&lt;&gt;"",_xlfn.RANK.EQ(F17,$E17:$N17),"")</f>
        <v>#DIV/0!</v>
      </c>
      <c r="G18" s="102" t="e">
        <f t="shared" si="2"/>
        <v>#DIV/0!</v>
      </c>
      <c r="H18" s="102" t="e">
        <f t="shared" si="2"/>
        <v>#DIV/0!</v>
      </c>
      <c r="I18" s="102" t="e">
        <f t="shared" si="2"/>
        <v>#DIV/0!</v>
      </c>
      <c r="J18" s="102" t="e">
        <f t="shared" si="2"/>
        <v>#DIV/0!</v>
      </c>
      <c r="K18" s="102" t="e">
        <f t="shared" si="2"/>
        <v>#DIV/0!</v>
      </c>
      <c r="L18" s="102" t="e">
        <f t="shared" si="2"/>
        <v>#DIV/0!</v>
      </c>
      <c r="M18" s="102" t="e">
        <f t="shared" si="2"/>
        <v>#DIV/0!</v>
      </c>
      <c r="N18" s="102" t="e">
        <f t="shared" si="2"/>
        <v>#DIV/0!</v>
      </c>
      <c r="O18" s="88"/>
      <c r="P18" s="12"/>
    </row>
    <row r="19" spans="2:16" ht="18.75" customHeight="1" x14ac:dyDescent="0.25">
      <c r="B19" s="12"/>
      <c r="C19" s="213" t="s">
        <v>51</v>
      </c>
      <c r="D19" s="89" t="s">
        <v>84</v>
      </c>
      <c r="E19" s="90" t="e">
        <f>+GAME!AW44</f>
        <v>#DIV/0!</v>
      </c>
      <c r="F19" s="91" t="e">
        <f>+GAME!AX44</f>
        <v>#DIV/0!</v>
      </c>
      <c r="G19" s="92" t="e">
        <f>+GAME!AY44</f>
        <v>#DIV/0!</v>
      </c>
      <c r="H19" s="91" t="e">
        <f>+GAME!AZ44</f>
        <v>#DIV/0!</v>
      </c>
      <c r="I19" s="92" t="e">
        <f>+GAME!BA44</f>
        <v>#DIV/0!</v>
      </c>
      <c r="J19" s="91" t="e">
        <f>+GAME!BB44</f>
        <v>#DIV/0!</v>
      </c>
      <c r="K19" s="92" t="e">
        <f>+GAME!BC44</f>
        <v>#DIV/0!</v>
      </c>
      <c r="L19" s="91" t="e">
        <f>+GAME!BD44</f>
        <v>#DIV/0!</v>
      </c>
      <c r="M19" s="92" t="e">
        <f>+GAME!BE44</f>
        <v>#DIV/0!</v>
      </c>
      <c r="N19" s="90" t="e">
        <f>+GAME!BF44</f>
        <v>#DIV/0!</v>
      </c>
      <c r="O19" s="85" t="e">
        <f t="shared" ref="O19:O25" si="3">AVERAGEIF(E19:N19,"&gt;0")</f>
        <v>#DIV/0!</v>
      </c>
      <c r="P19" s="12"/>
    </row>
    <row r="20" spans="2:16" ht="18.75" customHeight="1" thickBot="1" x14ac:dyDescent="0.3">
      <c r="B20" s="12"/>
      <c r="C20" s="214"/>
      <c r="D20" s="93" t="s">
        <v>85</v>
      </c>
      <c r="E20" s="94" t="e">
        <f>+GAME!AW45</f>
        <v>#DIV/0!</v>
      </c>
      <c r="F20" s="95" t="e">
        <f>+GAME!AX45</f>
        <v>#DIV/0!</v>
      </c>
      <c r="G20" s="96" t="e">
        <f>+GAME!AY45</f>
        <v>#DIV/0!</v>
      </c>
      <c r="H20" s="95" t="e">
        <f>+GAME!AZ45</f>
        <v>#DIV/0!</v>
      </c>
      <c r="I20" s="96" t="e">
        <f>+GAME!BA45</f>
        <v>#DIV/0!</v>
      </c>
      <c r="J20" s="95" t="e">
        <f>+GAME!BB45</f>
        <v>#DIV/0!</v>
      </c>
      <c r="K20" s="96" t="e">
        <f>+GAME!BC45</f>
        <v>#DIV/0!</v>
      </c>
      <c r="L20" s="95" t="e">
        <f>+GAME!BD45</f>
        <v>#DIV/0!</v>
      </c>
      <c r="M20" s="96" t="e">
        <f>+GAME!BE45</f>
        <v>#DIV/0!</v>
      </c>
      <c r="N20" s="94" t="e">
        <f>+GAME!BF45</f>
        <v>#DIV/0!</v>
      </c>
      <c r="O20" s="86" t="e">
        <f t="shared" si="3"/>
        <v>#DIV/0!</v>
      </c>
      <c r="P20" s="12"/>
    </row>
    <row r="21" spans="2:16" ht="18.75" customHeight="1" x14ac:dyDescent="0.25">
      <c r="B21" s="12"/>
      <c r="C21" s="214"/>
      <c r="D21" s="97" t="s">
        <v>87</v>
      </c>
      <c r="E21" s="90" t="e">
        <f>+GAME!AW46</f>
        <v>#DIV/0!</v>
      </c>
      <c r="F21" s="90" t="e">
        <f>+GAME!AX46</f>
        <v>#DIV/0!</v>
      </c>
      <c r="G21" s="90" t="e">
        <f>+GAME!AY46</f>
        <v>#DIV/0!</v>
      </c>
      <c r="H21" s="90" t="e">
        <f>+GAME!AZ46</f>
        <v>#DIV/0!</v>
      </c>
      <c r="I21" s="90" t="e">
        <f>+GAME!BA46</f>
        <v>#DIV/0!</v>
      </c>
      <c r="J21" s="90" t="e">
        <f>+GAME!BB46</f>
        <v>#DIV/0!</v>
      </c>
      <c r="K21" s="90" t="e">
        <f>+GAME!BC46</f>
        <v>#DIV/0!</v>
      </c>
      <c r="L21" s="90" t="e">
        <f>+GAME!BD46</f>
        <v>#DIV/0!</v>
      </c>
      <c r="M21" s="90" t="e">
        <f>+GAME!BE46</f>
        <v>#DIV/0!</v>
      </c>
      <c r="N21" s="90" t="e">
        <f>+GAME!BF46</f>
        <v>#DIV/0!</v>
      </c>
      <c r="O21" s="85" t="e">
        <f t="shared" si="3"/>
        <v>#DIV/0!</v>
      </c>
      <c r="P21" s="12"/>
    </row>
    <row r="22" spans="2:16" ht="18.75" customHeight="1" thickBot="1" x14ac:dyDescent="0.3">
      <c r="B22" s="12"/>
      <c r="C22" s="214"/>
      <c r="D22" s="98" t="s">
        <v>86</v>
      </c>
      <c r="E22" s="94" t="e">
        <f>+GAME!AW47</f>
        <v>#DIV/0!</v>
      </c>
      <c r="F22" s="95" t="e">
        <f>+GAME!AX47</f>
        <v>#DIV/0!</v>
      </c>
      <c r="G22" s="96" t="e">
        <f>+GAME!AY47</f>
        <v>#DIV/0!</v>
      </c>
      <c r="H22" s="95" t="e">
        <f>+GAME!AZ47</f>
        <v>#DIV/0!</v>
      </c>
      <c r="I22" s="96" t="e">
        <f>+GAME!BA47</f>
        <v>#DIV/0!</v>
      </c>
      <c r="J22" s="95" t="e">
        <f>+GAME!BB47</f>
        <v>#DIV/0!</v>
      </c>
      <c r="K22" s="96" t="e">
        <f>+GAME!BC47</f>
        <v>#DIV/0!</v>
      </c>
      <c r="L22" s="95" t="e">
        <f>+GAME!BD47</f>
        <v>#DIV/0!</v>
      </c>
      <c r="M22" s="96" t="e">
        <f>+GAME!BE47</f>
        <v>#DIV/0!</v>
      </c>
      <c r="N22" s="94" t="e">
        <f>+GAME!BF47</f>
        <v>#DIV/0!</v>
      </c>
      <c r="O22" s="86" t="e">
        <f t="shared" si="3"/>
        <v>#DIV/0!</v>
      </c>
      <c r="P22" s="12"/>
    </row>
    <row r="23" spans="2:16" ht="18.75" customHeight="1" thickBot="1" x14ac:dyDescent="0.3">
      <c r="B23" s="12"/>
      <c r="C23" s="214"/>
      <c r="D23" s="89" t="s">
        <v>88</v>
      </c>
      <c r="E23" s="90" t="e">
        <f>+GAME!AW48</f>
        <v>#DIV/0!</v>
      </c>
      <c r="F23" s="90" t="e">
        <f>+GAME!AX48</f>
        <v>#DIV/0!</v>
      </c>
      <c r="G23" s="90" t="e">
        <f>+GAME!AY48</f>
        <v>#DIV/0!</v>
      </c>
      <c r="H23" s="90" t="e">
        <f>+GAME!AZ48</f>
        <v>#DIV/0!</v>
      </c>
      <c r="I23" s="90" t="e">
        <f>+GAME!BA48</f>
        <v>#DIV/0!</v>
      </c>
      <c r="J23" s="90" t="e">
        <f>+GAME!BB48</f>
        <v>#DIV/0!</v>
      </c>
      <c r="K23" s="90" t="e">
        <f>+GAME!BC48</f>
        <v>#DIV/0!</v>
      </c>
      <c r="L23" s="90" t="e">
        <f>+GAME!BD48</f>
        <v>#DIV/0!</v>
      </c>
      <c r="M23" s="90" t="e">
        <f>+GAME!BE48</f>
        <v>#DIV/0!</v>
      </c>
      <c r="N23" s="90" t="e">
        <f>+GAME!BF48</f>
        <v>#DIV/0!</v>
      </c>
      <c r="O23" s="85" t="e">
        <f t="shared" si="3"/>
        <v>#DIV/0!</v>
      </c>
      <c r="P23" s="12"/>
    </row>
    <row r="24" spans="2:16" ht="18.75" customHeight="1" thickBot="1" x14ac:dyDescent="0.3">
      <c r="B24" s="12"/>
      <c r="C24" s="214"/>
      <c r="D24" s="103" t="s">
        <v>89</v>
      </c>
      <c r="E24" s="104" t="e">
        <f>+GAME!AW49</f>
        <v>#DIV/0!</v>
      </c>
      <c r="F24" s="104" t="e">
        <f>+GAME!AX49</f>
        <v>#DIV/0!</v>
      </c>
      <c r="G24" s="104" t="e">
        <f>+GAME!AY49</f>
        <v>#DIV/0!</v>
      </c>
      <c r="H24" s="104" t="e">
        <f>+GAME!AZ49</f>
        <v>#DIV/0!</v>
      </c>
      <c r="I24" s="104" t="e">
        <f>+GAME!BA49</f>
        <v>#DIV/0!</v>
      </c>
      <c r="J24" s="104" t="e">
        <f>+GAME!BB49</f>
        <v>#DIV/0!</v>
      </c>
      <c r="K24" s="104" t="e">
        <f>+GAME!BC49</f>
        <v>#DIV/0!</v>
      </c>
      <c r="L24" s="104" t="e">
        <f>+GAME!BD49</f>
        <v>#DIV/0!</v>
      </c>
      <c r="M24" s="104" t="e">
        <f>+GAME!BE49</f>
        <v>#DIV/0!</v>
      </c>
      <c r="N24" s="100" t="e">
        <f>+GAME!BF49</f>
        <v>#DIV/0!</v>
      </c>
      <c r="O24" s="85" t="e">
        <f t="shared" si="3"/>
        <v>#DIV/0!</v>
      </c>
      <c r="P24" s="12"/>
    </row>
    <row r="25" spans="2:16" ht="18.75" customHeight="1" thickBot="1" x14ac:dyDescent="0.3">
      <c r="B25" s="12"/>
      <c r="C25" s="214"/>
      <c r="D25" s="99" t="s">
        <v>90</v>
      </c>
      <c r="E25" s="100" t="e">
        <f>+E24+E17</f>
        <v>#DIV/0!</v>
      </c>
      <c r="F25" s="100" t="e">
        <f t="shared" ref="F25:N25" si="4">+F24+F17</f>
        <v>#DIV/0!</v>
      </c>
      <c r="G25" s="100" t="e">
        <f t="shared" si="4"/>
        <v>#DIV/0!</v>
      </c>
      <c r="H25" s="100" t="e">
        <f t="shared" si="4"/>
        <v>#DIV/0!</v>
      </c>
      <c r="I25" s="100" t="e">
        <f t="shared" si="4"/>
        <v>#DIV/0!</v>
      </c>
      <c r="J25" s="100" t="e">
        <f t="shared" si="4"/>
        <v>#DIV/0!</v>
      </c>
      <c r="K25" s="100" t="e">
        <f t="shared" si="4"/>
        <v>#DIV/0!</v>
      </c>
      <c r="L25" s="100" t="e">
        <f t="shared" si="4"/>
        <v>#DIV/0!</v>
      </c>
      <c r="M25" s="100" t="e">
        <f t="shared" si="4"/>
        <v>#DIV/0!</v>
      </c>
      <c r="N25" s="100" t="e">
        <f t="shared" si="4"/>
        <v>#DIV/0!</v>
      </c>
      <c r="O25" s="85" t="e">
        <f t="shared" si="3"/>
        <v>#DIV/0!</v>
      </c>
      <c r="P25" s="12"/>
    </row>
    <row r="26" spans="2:16" ht="18.75" customHeight="1" thickBot="1" x14ac:dyDescent="0.3">
      <c r="B26" s="12"/>
      <c r="C26" s="215"/>
      <c r="D26" s="101" t="s">
        <v>91</v>
      </c>
      <c r="E26" s="102" t="e">
        <f>IF(E$10&lt;&gt;"",_xlfn.RANK.EQ(E25,$E25:$N25),"")</f>
        <v>#DIV/0!</v>
      </c>
      <c r="F26" s="102" t="e">
        <f t="shared" ref="F26" si="5">IF(F$10&lt;&gt;"",_xlfn.RANK.EQ(F25,$E25:$N25),"")</f>
        <v>#DIV/0!</v>
      </c>
      <c r="G26" s="102" t="e">
        <f t="shared" ref="G26" si="6">IF(G$10&lt;&gt;"",_xlfn.RANK.EQ(G25,$E25:$N25),"")</f>
        <v>#DIV/0!</v>
      </c>
      <c r="H26" s="102" t="e">
        <f t="shared" ref="H26" si="7">IF(H$10&lt;&gt;"",_xlfn.RANK.EQ(H25,$E25:$N25),"")</f>
        <v>#DIV/0!</v>
      </c>
      <c r="I26" s="102" t="e">
        <f t="shared" ref="I26" si="8">IF(I$10&lt;&gt;"",_xlfn.RANK.EQ(I25,$E25:$N25),"")</f>
        <v>#DIV/0!</v>
      </c>
      <c r="J26" s="102" t="e">
        <f t="shared" ref="J26" si="9">IF(J$10&lt;&gt;"",_xlfn.RANK.EQ(J25,$E25:$N25),"")</f>
        <v>#DIV/0!</v>
      </c>
      <c r="K26" s="102" t="e">
        <f t="shared" ref="K26" si="10">IF(K$10&lt;&gt;"",_xlfn.RANK.EQ(K25,$E25:$N25),"")</f>
        <v>#DIV/0!</v>
      </c>
      <c r="L26" s="102" t="e">
        <f t="shared" ref="L26" si="11">IF(L$10&lt;&gt;"",_xlfn.RANK.EQ(L25,$E25:$N25),"")</f>
        <v>#DIV/0!</v>
      </c>
      <c r="M26" s="102" t="e">
        <f t="shared" ref="M26" si="12">IF(M$10&lt;&gt;"",_xlfn.RANK.EQ(M25,$E25:$N25),"")</f>
        <v>#DIV/0!</v>
      </c>
      <c r="N26" s="102" t="e">
        <f t="shared" ref="N26" si="13">IF(N$10&lt;&gt;"",_xlfn.RANK.EQ(N25,$E25:$N25),"")</f>
        <v>#DIV/0!</v>
      </c>
      <c r="O26" s="88"/>
      <c r="P26" s="12"/>
    </row>
    <row r="27" spans="2:16" ht="18.75" customHeight="1" thickBot="1" x14ac:dyDescent="0.3">
      <c r="B27" s="12"/>
      <c r="C27" s="105"/>
      <c r="D27" s="106" t="s">
        <v>83</v>
      </c>
      <c r="E27" s="107" t="str">
        <f>+E$10</f>
        <v>Team 1</v>
      </c>
      <c r="F27" s="106" t="str">
        <f t="shared" ref="F27:O27" si="14">+F$10</f>
        <v>Team 2</v>
      </c>
      <c r="G27" s="107" t="str">
        <f t="shared" si="14"/>
        <v>Team 3</v>
      </c>
      <c r="H27" s="106" t="str">
        <f t="shared" si="14"/>
        <v>Team 4</v>
      </c>
      <c r="I27" s="107" t="str">
        <f t="shared" si="14"/>
        <v>Team 5</v>
      </c>
      <c r="J27" s="106" t="str">
        <f t="shared" si="14"/>
        <v>Team 6</v>
      </c>
      <c r="K27" s="107" t="str">
        <f t="shared" si="14"/>
        <v>Team 7</v>
      </c>
      <c r="L27" s="106" t="str">
        <f t="shared" si="14"/>
        <v>Team 8</v>
      </c>
      <c r="M27" s="107" t="str">
        <f t="shared" si="14"/>
        <v>Team 9</v>
      </c>
      <c r="N27" s="106" t="str">
        <f t="shared" si="14"/>
        <v>Team 10</v>
      </c>
      <c r="O27" s="84" t="str">
        <f t="shared" si="14"/>
        <v>Average</v>
      </c>
      <c r="P27" s="12"/>
    </row>
    <row r="28" spans="2:16" ht="18.75" customHeight="1" x14ac:dyDescent="0.25">
      <c r="B28" s="12"/>
      <c r="C28" s="213" t="s">
        <v>52</v>
      </c>
      <c r="D28" s="89" t="s">
        <v>84</v>
      </c>
      <c r="E28" s="90" t="e">
        <f>+GAME!AW53</f>
        <v>#DIV/0!</v>
      </c>
      <c r="F28" s="91" t="e">
        <f>+GAME!AX53</f>
        <v>#DIV/0!</v>
      </c>
      <c r="G28" s="92" t="e">
        <f>+GAME!AY53</f>
        <v>#DIV/0!</v>
      </c>
      <c r="H28" s="91" t="e">
        <f>+GAME!AZ53</f>
        <v>#DIV/0!</v>
      </c>
      <c r="I28" s="92" t="e">
        <f>+GAME!BA53</f>
        <v>#DIV/0!</v>
      </c>
      <c r="J28" s="91" t="e">
        <f>+GAME!BB53</f>
        <v>#DIV/0!</v>
      </c>
      <c r="K28" s="92" t="e">
        <f>+GAME!BC53</f>
        <v>#DIV/0!</v>
      </c>
      <c r="L28" s="91" t="e">
        <f>+GAME!BD53</f>
        <v>#DIV/0!</v>
      </c>
      <c r="M28" s="92" t="e">
        <f>+GAME!BE53</f>
        <v>#DIV/0!</v>
      </c>
      <c r="N28" s="90" t="e">
        <f>+GAME!BF53</f>
        <v>#DIV/0!</v>
      </c>
      <c r="O28" s="85" t="e">
        <f t="shared" ref="O28:O34" si="15">AVERAGEIF(E28:N28,"&gt;0")</f>
        <v>#DIV/0!</v>
      </c>
      <c r="P28" s="12"/>
    </row>
    <row r="29" spans="2:16" ht="18.75" customHeight="1" thickBot="1" x14ac:dyDescent="0.3">
      <c r="B29" s="12"/>
      <c r="C29" s="214"/>
      <c r="D29" s="93" t="s">
        <v>85</v>
      </c>
      <c r="E29" s="94" t="e">
        <f>+GAME!AW54</f>
        <v>#DIV/0!</v>
      </c>
      <c r="F29" s="95" t="e">
        <f>+GAME!AX54</f>
        <v>#DIV/0!</v>
      </c>
      <c r="G29" s="96" t="e">
        <f>+GAME!AY54</f>
        <v>#DIV/0!</v>
      </c>
      <c r="H29" s="95" t="e">
        <f>+GAME!AZ54</f>
        <v>#DIV/0!</v>
      </c>
      <c r="I29" s="96" t="e">
        <f>+GAME!BA54</f>
        <v>#DIV/0!</v>
      </c>
      <c r="J29" s="95" t="e">
        <f>+GAME!BB54</f>
        <v>#DIV/0!</v>
      </c>
      <c r="K29" s="96" t="e">
        <f>+GAME!BC54</f>
        <v>#DIV/0!</v>
      </c>
      <c r="L29" s="95" t="e">
        <f>+GAME!BD54</f>
        <v>#DIV/0!</v>
      </c>
      <c r="M29" s="96" t="e">
        <f>+GAME!BE54</f>
        <v>#DIV/0!</v>
      </c>
      <c r="N29" s="94" t="e">
        <f>+GAME!BF54</f>
        <v>#DIV/0!</v>
      </c>
      <c r="O29" s="86" t="e">
        <f t="shared" si="15"/>
        <v>#DIV/0!</v>
      </c>
      <c r="P29" s="12"/>
    </row>
    <row r="30" spans="2:16" ht="18.75" customHeight="1" x14ac:dyDescent="0.25">
      <c r="B30" s="12"/>
      <c r="C30" s="214"/>
      <c r="D30" s="97" t="s">
        <v>87</v>
      </c>
      <c r="E30" s="90" t="e">
        <f>+GAME!AW55</f>
        <v>#DIV/0!</v>
      </c>
      <c r="F30" s="90" t="e">
        <f>+GAME!AX55</f>
        <v>#DIV/0!</v>
      </c>
      <c r="G30" s="90" t="e">
        <f>+GAME!AY55</f>
        <v>#DIV/0!</v>
      </c>
      <c r="H30" s="90" t="e">
        <f>+GAME!AZ55</f>
        <v>#DIV/0!</v>
      </c>
      <c r="I30" s="90" t="e">
        <f>+GAME!BA55</f>
        <v>#DIV/0!</v>
      </c>
      <c r="J30" s="90" t="e">
        <f>+GAME!BB55</f>
        <v>#DIV/0!</v>
      </c>
      <c r="K30" s="90" t="e">
        <f>+GAME!BC55</f>
        <v>#DIV/0!</v>
      </c>
      <c r="L30" s="90" t="e">
        <f>+GAME!BD55</f>
        <v>#DIV/0!</v>
      </c>
      <c r="M30" s="90" t="e">
        <f>+GAME!BE55</f>
        <v>#DIV/0!</v>
      </c>
      <c r="N30" s="90" t="e">
        <f>+GAME!BF55</f>
        <v>#DIV/0!</v>
      </c>
      <c r="O30" s="85" t="e">
        <f t="shared" si="15"/>
        <v>#DIV/0!</v>
      </c>
      <c r="P30" s="12"/>
    </row>
    <row r="31" spans="2:16" ht="18.75" customHeight="1" thickBot="1" x14ac:dyDescent="0.3">
      <c r="B31" s="12"/>
      <c r="C31" s="214"/>
      <c r="D31" s="98" t="s">
        <v>86</v>
      </c>
      <c r="E31" s="94" t="e">
        <f>+GAME!AW56</f>
        <v>#DIV/0!</v>
      </c>
      <c r="F31" s="95" t="e">
        <f>+GAME!AX56</f>
        <v>#DIV/0!</v>
      </c>
      <c r="G31" s="96" t="e">
        <f>+GAME!AY56</f>
        <v>#DIV/0!</v>
      </c>
      <c r="H31" s="95" t="e">
        <f>+GAME!AZ56</f>
        <v>#DIV/0!</v>
      </c>
      <c r="I31" s="96" t="e">
        <f>+GAME!BA56</f>
        <v>#DIV/0!</v>
      </c>
      <c r="J31" s="95" t="e">
        <f>+GAME!BB56</f>
        <v>#DIV/0!</v>
      </c>
      <c r="K31" s="96" t="e">
        <f>+GAME!BC56</f>
        <v>#DIV/0!</v>
      </c>
      <c r="L31" s="95" t="e">
        <f>+GAME!BD56</f>
        <v>#DIV/0!</v>
      </c>
      <c r="M31" s="96" t="e">
        <f>+GAME!BE56</f>
        <v>#DIV/0!</v>
      </c>
      <c r="N31" s="94" t="e">
        <f>+GAME!BF56</f>
        <v>#DIV/0!</v>
      </c>
      <c r="O31" s="86" t="e">
        <f t="shared" si="15"/>
        <v>#DIV/0!</v>
      </c>
      <c r="P31" s="12"/>
    </row>
    <row r="32" spans="2:16" ht="18.75" customHeight="1" thickBot="1" x14ac:dyDescent="0.3">
      <c r="B32" s="12"/>
      <c r="C32" s="214"/>
      <c r="D32" s="89" t="s">
        <v>88</v>
      </c>
      <c r="E32" s="90" t="e">
        <f>+GAME!AW57</f>
        <v>#DIV/0!</v>
      </c>
      <c r="F32" s="90" t="e">
        <f>+GAME!AX57</f>
        <v>#DIV/0!</v>
      </c>
      <c r="G32" s="90" t="e">
        <f>+GAME!AY57</f>
        <v>#DIV/0!</v>
      </c>
      <c r="H32" s="90" t="e">
        <f>+GAME!AZ57</f>
        <v>#DIV/0!</v>
      </c>
      <c r="I32" s="90" t="e">
        <f>+GAME!BA57</f>
        <v>#DIV/0!</v>
      </c>
      <c r="J32" s="90" t="e">
        <f>+GAME!BB57</f>
        <v>#DIV/0!</v>
      </c>
      <c r="K32" s="90" t="e">
        <f>+GAME!BC57</f>
        <v>#DIV/0!</v>
      </c>
      <c r="L32" s="90" t="e">
        <f>+GAME!BD57</f>
        <v>#DIV/0!</v>
      </c>
      <c r="M32" s="90" t="e">
        <f>+GAME!BE57</f>
        <v>#DIV/0!</v>
      </c>
      <c r="N32" s="90" t="e">
        <f>+GAME!BF57</f>
        <v>#DIV/0!</v>
      </c>
      <c r="O32" s="85" t="e">
        <f t="shared" si="15"/>
        <v>#DIV/0!</v>
      </c>
      <c r="P32" s="12"/>
    </row>
    <row r="33" spans="2:16" ht="18.75" customHeight="1" thickBot="1" x14ac:dyDescent="0.3">
      <c r="B33" s="12"/>
      <c r="C33" s="214"/>
      <c r="D33" s="103" t="s">
        <v>89</v>
      </c>
      <c r="E33" s="104" t="e">
        <f>+GAME!AW58</f>
        <v>#DIV/0!</v>
      </c>
      <c r="F33" s="104" t="e">
        <f>+GAME!AX58</f>
        <v>#DIV/0!</v>
      </c>
      <c r="G33" s="104" t="e">
        <f>+GAME!AY58</f>
        <v>#DIV/0!</v>
      </c>
      <c r="H33" s="104" t="e">
        <f>+GAME!AZ58</f>
        <v>#DIV/0!</v>
      </c>
      <c r="I33" s="104" t="e">
        <f>+GAME!BA58</f>
        <v>#DIV/0!</v>
      </c>
      <c r="J33" s="104" t="e">
        <f>+GAME!BB58</f>
        <v>#DIV/0!</v>
      </c>
      <c r="K33" s="104" t="e">
        <f>+GAME!BC58</f>
        <v>#DIV/0!</v>
      </c>
      <c r="L33" s="104" t="e">
        <f>+GAME!BD58</f>
        <v>#DIV/0!</v>
      </c>
      <c r="M33" s="104" t="e">
        <f>+GAME!BE58</f>
        <v>#DIV/0!</v>
      </c>
      <c r="N33" s="100" t="e">
        <f>+GAME!BF58</f>
        <v>#DIV/0!</v>
      </c>
      <c r="O33" s="85" t="e">
        <f t="shared" si="15"/>
        <v>#DIV/0!</v>
      </c>
      <c r="P33" s="12"/>
    </row>
    <row r="34" spans="2:16" ht="18.75" customHeight="1" thickBot="1" x14ac:dyDescent="0.3">
      <c r="B34" s="12"/>
      <c r="C34" s="214"/>
      <c r="D34" s="99" t="s">
        <v>90</v>
      </c>
      <c r="E34" s="100" t="e">
        <f>+E33+E25</f>
        <v>#DIV/0!</v>
      </c>
      <c r="F34" s="100" t="e">
        <f t="shared" ref="F34:N34" si="16">+F33+F25</f>
        <v>#DIV/0!</v>
      </c>
      <c r="G34" s="100" t="e">
        <f t="shared" si="16"/>
        <v>#DIV/0!</v>
      </c>
      <c r="H34" s="100" t="e">
        <f t="shared" si="16"/>
        <v>#DIV/0!</v>
      </c>
      <c r="I34" s="100" t="e">
        <f t="shared" si="16"/>
        <v>#DIV/0!</v>
      </c>
      <c r="J34" s="100" t="e">
        <f t="shared" si="16"/>
        <v>#DIV/0!</v>
      </c>
      <c r="K34" s="100" t="e">
        <f t="shared" si="16"/>
        <v>#DIV/0!</v>
      </c>
      <c r="L34" s="100" t="e">
        <f t="shared" si="16"/>
        <v>#DIV/0!</v>
      </c>
      <c r="M34" s="100" t="e">
        <f t="shared" si="16"/>
        <v>#DIV/0!</v>
      </c>
      <c r="N34" s="100" t="e">
        <f t="shared" si="16"/>
        <v>#DIV/0!</v>
      </c>
      <c r="O34" s="85" t="e">
        <f t="shared" si="15"/>
        <v>#DIV/0!</v>
      </c>
      <c r="P34" s="12"/>
    </row>
    <row r="35" spans="2:16" ht="18.75" customHeight="1" thickBot="1" x14ac:dyDescent="0.3">
      <c r="B35" s="12"/>
      <c r="C35" s="215"/>
      <c r="D35" s="101" t="s">
        <v>91</v>
      </c>
      <c r="E35" s="102" t="e">
        <f>IF(E$10&lt;&gt;"",_xlfn.RANK.EQ(E34,$E34:$N34),"")</f>
        <v>#DIV/0!</v>
      </c>
      <c r="F35" s="102" t="e">
        <f t="shared" ref="F35" si="17">IF(F$10&lt;&gt;"",_xlfn.RANK.EQ(F34,$E34:$N34),"")</f>
        <v>#DIV/0!</v>
      </c>
      <c r="G35" s="102" t="e">
        <f t="shared" ref="G35" si="18">IF(G$10&lt;&gt;"",_xlfn.RANK.EQ(G34,$E34:$N34),"")</f>
        <v>#DIV/0!</v>
      </c>
      <c r="H35" s="102" t="e">
        <f t="shared" ref="H35" si="19">IF(H$10&lt;&gt;"",_xlfn.RANK.EQ(H34,$E34:$N34),"")</f>
        <v>#DIV/0!</v>
      </c>
      <c r="I35" s="102" t="e">
        <f t="shared" ref="I35" si="20">IF(I$10&lt;&gt;"",_xlfn.RANK.EQ(I34,$E34:$N34),"")</f>
        <v>#DIV/0!</v>
      </c>
      <c r="J35" s="102" t="e">
        <f t="shared" ref="J35" si="21">IF(J$10&lt;&gt;"",_xlfn.RANK.EQ(J34,$E34:$N34),"")</f>
        <v>#DIV/0!</v>
      </c>
      <c r="K35" s="102" t="e">
        <f t="shared" ref="K35" si="22">IF(K$10&lt;&gt;"",_xlfn.RANK.EQ(K34,$E34:$N34),"")</f>
        <v>#DIV/0!</v>
      </c>
      <c r="L35" s="102" t="e">
        <f t="shared" ref="L35" si="23">IF(L$10&lt;&gt;"",_xlfn.RANK.EQ(L34,$E34:$N34),"")</f>
        <v>#DIV/0!</v>
      </c>
      <c r="M35" s="102" t="e">
        <f t="shared" ref="M35" si="24">IF(M$10&lt;&gt;"",_xlfn.RANK.EQ(M34,$E34:$N34),"")</f>
        <v>#DIV/0!</v>
      </c>
      <c r="N35" s="102" t="e">
        <f t="shared" ref="N35" si="25">IF(N$10&lt;&gt;"",_xlfn.RANK.EQ(N34,$E34:$N34),"")</f>
        <v>#DIV/0!</v>
      </c>
      <c r="O35" s="88"/>
      <c r="P35" s="12"/>
    </row>
    <row r="36" spans="2:16" ht="18.75" customHeight="1" x14ac:dyDescent="0.25">
      <c r="B36" s="12"/>
      <c r="C36" s="213" t="s">
        <v>53</v>
      </c>
      <c r="D36" s="89" t="s">
        <v>84</v>
      </c>
      <c r="E36" s="90" t="e">
        <f>+GAME!AW61</f>
        <v>#DIV/0!</v>
      </c>
      <c r="F36" s="91" t="e">
        <f>+GAME!AX61</f>
        <v>#DIV/0!</v>
      </c>
      <c r="G36" s="92" t="e">
        <f>+GAME!AY61</f>
        <v>#DIV/0!</v>
      </c>
      <c r="H36" s="91" t="e">
        <f>+GAME!AZ61</f>
        <v>#DIV/0!</v>
      </c>
      <c r="I36" s="92" t="e">
        <f>+GAME!BA61</f>
        <v>#DIV/0!</v>
      </c>
      <c r="J36" s="91" t="e">
        <f>+GAME!BB61</f>
        <v>#DIV/0!</v>
      </c>
      <c r="K36" s="92" t="e">
        <f>+GAME!BC61</f>
        <v>#DIV/0!</v>
      </c>
      <c r="L36" s="91" t="e">
        <f>+GAME!BD61</f>
        <v>#DIV/0!</v>
      </c>
      <c r="M36" s="92" t="e">
        <f>+GAME!BE61</f>
        <v>#DIV/0!</v>
      </c>
      <c r="N36" s="90" t="e">
        <f>+GAME!BF61</f>
        <v>#DIV/0!</v>
      </c>
      <c r="O36" s="85" t="e">
        <f t="shared" ref="O36:O42" si="26">AVERAGEIF(E36:N36,"&gt;0")</f>
        <v>#DIV/0!</v>
      </c>
      <c r="P36" s="12"/>
    </row>
    <row r="37" spans="2:16" ht="18.75" customHeight="1" thickBot="1" x14ac:dyDescent="0.3">
      <c r="B37" s="12"/>
      <c r="C37" s="214"/>
      <c r="D37" s="93" t="s">
        <v>85</v>
      </c>
      <c r="E37" s="94" t="e">
        <f>+GAME!AW62</f>
        <v>#DIV/0!</v>
      </c>
      <c r="F37" s="95" t="e">
        <f>+GAME!AX62</f>
        <v>#DIV/0!</v>
      </c>
      <c r="G37" s="96" t="e">
        <f>+GAME!AY62</f>
        <v>#DIV/0!</v>
      </c>
      <c r="H37" s="95" t="e">
        <f>+GAME!AZ62</f>
        <v>#DIV/0!</v>
      </c>
      <c r="I37" s="96" t="e">
        <f>+GAME!BA62</f>
        <v>#DIV/0!</v>
      </c>
      <c r="J37" s="95" t="e">
        <f>+GAME!BB62</f>
        <v>#DIV/0!</v>
      </c>
      <c r="K37" s="96" t="e">
        <f>+GAME!BC62</f>
        <v>#DIV/0!</v>
      </c>
      <c r="L37" s="95" t="e">
        <f>+GAME!BD62</f>
        <v>#DIV/0!</v>
      </c>
      <c r="M37" s="96" t="e">
        <f>+GAME!BE62</f>
        <v>#DIV/0!</v>
      </c>
      <c r="N37" s="94" t="e">
        <f>+GAME!BF62</f>
        <v>#DIV/0!</v>
      </c>
      <c r="O37" s="86" t="e">
        <f t="shared" si="26"/>
        <v>#DIV/0!</v>
      </c>
      <c r="P37" s="12"/>
    </row>
    <row r="38" spans="2:16" ht="18.75" customHeight="1" x14ac:dyDescent="0.25">
      <c r="B38" s="12"/>
      <c r="C38" s="214"/>
      <c r="D38" s="97" t="s">
        <v>87</v>
      </c>
      <c r="E38" s="90" t="e">
        <f>+GAME!AW63</f>
        <v>#DIV/0!</v>
      </c>
      <c r="F38" s="90" t="e">
        <f>+GAME!AX63</f>
        <v>#DIV/0!</v>
      </c>
      <c r="G38" s="90" t="e">
        <f>+GAME!AY63</f>
        <v>#DIV/0!</v>
      </c>
      <c r="H38" s="90" t="e">
        <f>+GAME!AZ63</f>
        <v>#DIV/0!</v>
      </c>
      <c r="I38" s="90" t="e">
        <f>+GAME!BA63</f>
        <v>#DIV/0!</v>
      </c>
      <c r="J38" s="90" t="e">
        <f>+GAME!BB63</f>
        <v>#DIV/0!</v>
      </c>
      <c r="K38" s="90" t="e">
        <f>+GAME!BC63</f>
        <v>#DIV/0!</v>
      </c>
      <c r="L38" s="90" t="e">
        <f>+GAME!BD63</f>
        <v>#DIV/0!</v>
      </c>
      <c r="M38" s="90" t="e">
        <f>+GAME!BE63</f>
        <v>#DIV/0!</v>
      </c>
      <c r="N38" s="90" t="e">
        <f>+GAME!BF63</f>
        <v>#DIV/0!</v>
      </c>
      <c r="O38" s="85" t="e">
        <f t="shared" si="26"/>
        <v>#DIV/0!</v>
      </c>
      <c r="P38" s="12"/>
    </row>
    <row r="39" spans="2:16" ht="18.75" customHeight="1" thickBot="1" x14ac:dyDescent="0.3">
      <c r="B39" s="12"/>
      <c r="C39" s="214"/>
      <c r="D39" s="98" t="s">
        <v>86</v>
      </c>
      <c r="E39" s="94" t="e">
        <f>+GAME!AW64</f>
        <v>#DIV/0!</v>
      </c>
      <c r="F39" s="95" t="e">
        <f>+GAME!AX64</f>
        <v>#DIV/0!</v>
      </c>
      <c r="G39" s="96" t="e">
        <f>+GAME!AY64</f>
        <v>#DIV/0!</v>
      </c>
      <c r="H39" s="95" t="e">
        <f>+GAME!AZ64</f>
        <v>#DIV/0!</v>
      </c>
      <c r="I39" s="96" t="e">
        <f>+GAME!BA64</f>
        <v>#DIV/0!</v>
      </c>
      <c r="J39" s="95" t="e">
        <f>+GAME!BB64</f>
        <v>#DIV/0!</v>
      </c>
      <c r="K39" s="96" t="e">
        <f>+GAME!BC64</f>
        <v>#DIV/0!</v>
      </c>
      <c r="L39" s="95" t="e">
        <f>+GAME!BD64</f>
        <v>#DIV/0!</v>
      </c>
      <c r="M39" s="96" t="e">
        <f>+GAME!BE64</f>
        <v>#DIV/0!</v>
      </c>
      <c r="N39" s="94" t="e">
        <f>+GAME!BF64</f>
        <v>#DIV/0!</v>
      </c>
      <c r="O39" s="86" t="e">
        <f t="shared" si="26"/>
        <v>#DIV/0!</v>
      </c>
      <c r="P39" s="12"/>
    </row>
    <row r="40" spans="2:16" ht="18.75" customHeight="1" thickBot="1" x14ac:dyDescent="0.3">
      <c r="B40" s="12"/>
      <c r="C40" s="214"/>
      <c r="D40" s="89" t="s">
        <v>88</v>
      </c>
      <c r="E40" s="90" t="e">
        <f>+GAME!AW65</f>
        <v>#DIV/0!</v>
      </c>
      <c r="F40" s="90" t="e">
        <f>+GAME!AX65</f>
        <v>#DIV/0!</v>
      </c>
      <c r="G40" s="90" t="e">
        <f>+GAME!AY65</f>
        <v>#DIV/0!</v>
      </c>
      <c r="H40" s="90" t="e">
        <f>+GAME!AZ65</f>
        <v>#DIV/0!</v>
      </c>
      <c r="I40" s="90" t="e">
        <f>+GAME!BA65</f>
        <v>#DIV/0!</v>
      </c>
      <c r="J40" s="90" t="e">
        <f>+GAME!BB65</f>
        <v>#DIV/0!</v>
      </c>
      <c r="K40" s="90" t="e">
        <f>+GAME!BC65</f>
        <v>#DIV/0!</v>
      </c>
      <c r="L40" s="90" t="e">
        <f>+GAME!BD65</f>
        <v>#DIV/0!</v>
      </c>
      <c r="M40" s="90" t="e">
        <f>+GAME!BE65</f>
        <v>#DIV/0!</v>
      </c>
      <c r="N40" s="90" t="e">
        <f>+GAME!BF65</f>
        <v>#DIV/0!</v>
      </c>
      <c r="O40" s="85" t="e">
        <f t="shared" si="26"/>
        <v>#DIV/0!</v>
      </c>
      <c r="P40" s="12"/>
    </row>
    <row r="41" spans="2:16" ht="18.75" customHeight="1" thickBot="1" x14ac:dyDescent="0.3">
      <c r="B41" s="12"/>
      <c r="C41" s="214"/>
      <c r="D41" s="103" t="s">
        <v>89</v>
      </c>
      <c r="E41" s="104" t="e">
        <f>+GAME!AW66</f>
        <v>#DIV/0!</v>
      </c>
      <c r="F41" s="104" t="e">
        <f>+GAME!AX66</f>
        <v>#DIV/0!</v>
      </c>
      <c r="G41" s="104" t="e">
        <f>+GAME!AY66</f>
        <v>#DIV/0!</v>
      </c>
      <c r="H41" s="104" t="e">
        <f>+GAME!AZ66</f>
        <v>#DIV/0!</v>
      </c>
      <c r="I41" s="104" t="e">
        <f>+GAME!BA66</f>
        <v>#DIV/0!</v>
      </c>
      <c r="J41" s="104" t="e">
        <f>+GAME!BB66</f>
        <v>#DIV/0!</v>
      </c>
      <c r="K41" s="104" t="e">
        <f>+GAME!BC66</f>
        <v>#DIV/0!</v>
      </c>
      <c r="L41" s="104" t="e">
        <f>+GAME!BD66</f>
        <v>#DIV/0!</v>
      </c>
      <c r="M41" s="104" t="e">
        <f>+GAME!BE66</f>
        <v>#DIV/0!</v>
      </c>
      <c r="N41" s="100" t="e">
        <f>+GAME!BF66</f>
        <v>#DIV/0!</v>
      </c>
      <c r="O41" s="85" t="e">
        <f t="shared" si="26"/>
        <v>#DIV/0!</v>
      </c>
      <c r="P41" s="12"/>
    </row>
    <row r="42" spans="2:16" ht="18.75" customHeight="1" thickBot="1" x14ac:dyDescent="0.3">
      <c r="B42" s="12"/>
      <c r="C42" s="214"/>
      <c r="D42" s="99" t="s">
        <v>90</v>
      </c>
      <c r="E42" s="100" t="e">
        <f>+E41+E34</f>
        <v>#DIV/0!</v>
      </c>
      <c r="F42" s="100" t="e">
        <f t="shared" ref="F42" si="27">+F41+F34</f>
        <v>#DIV/0!</v>
      </c>
      <c r="G42" s="100" t="e">
        <f t="shared" ref="G42" si="28">+G41+G34</f>
        <v>#DIV/0!</v>
      </c>
      <c r="H42" s="100" t="e">
        <f t="shared" ref="H42" si="29">+H41+H34</f>
        <v>#DIV/0!</v>
      </c>
      <c r="I42" s="100" t="e">
        <f t="shared" ref="I42" si="30">+I41+I34</f>
        <v>#DIV/0!</v>
      </c>
      <c r="J42" s="100" t="e">
        <f t="shared" ref="J42" si="31">+J41+J34</f>
        <v>#DIV/0!</v>
      </c>
      <c r="K42" s="100" t="e">
        <f t="shared" ref="K42" si="32">+K41+K34</f>
        <v>#DIV/0!</v>
      </c>
      <c r="L42" s="100" t="e">
        <f t="shared" ref="L42" si="33">+L41+L34</f>
        <v>#DIV/0!</v>
      </c>
      <c r="M42" s="100" t="e">
        <f t="shared" ref="M42" si="34">+M41+M34</f>
        <v>#DIV/0!</v>
      </c>
      <c r="N42" s="100" t="e">
        <f t="shared" ref="N42" si="35">+N41+N34</f>
        <v>#DIV/0!</v>
      </c>
      <c r="O42" s="85" t="e">
        <f t="shared" si="26"/>
        <v>#DIV/0!</v>
      </c>
      <c r="P42" s="12"/>
    </row>
    <row r="43" spans="2:16" ht="18.75" customHeight="1" thickBot="1" x14ac:dyDescent="0.3">
      <c r="B43" s="12"/>
      <c r="C43" s="215"/>
      <c r="D43" s="101" t="s">
        <v>91</v>
      </c>
      <c r="E43" s="102" t="e">
        <f>IF(E$10&lt;&gt;"",_xlfn.RANK.EQ(E42,$E42:$N42),"")</f>
        <v>#DIV/0!</v>
      </c>
      <c r="F43" s="102" t="e">
        <f t="shared" ref="F43" si="36">IF(F$10&lt;&gt;"",_xlfn.RANK.EQ(F42,$E42:$N42),"")</f>
        <v>#DIV/0!</v>
      </c>
      <c r="G43" s="102" t="e">
        <f t="shared" ref="G43" si="37">IF(G$10&lt;&gt;"",_xlfn.RANK.EQ(G42,$E42:$N42),"")</f>
        <v>#DIV/0!</v>
      </c>
      <c r="H43" s="102" t="e">
        <f t="shared" ref="H43" si="38">IF(H$10&lt;&gt;"",_xlfn.RANK.EQ(H42,$E42:$N42),"")</f>
        <v>#DIV/0!</v>
      </c>
      <c r="I43" s="102" t="e">
        <f t="shared" ref="I43" si="39">IF(I$10&lt;&gt;"",_xlfn.RANK.EQ(I42,$E42:$N42),"")</f>
        <v>#DIV/0!</v>
      </c>
      <c r="J43" s="102" t="e">
        <f t="shared" ref="J43" si="40">IF(J$10&lt;&gt;"",_xlfn.RANK.EQ(J42,$E42:$N42),"")</f>
        <v>#DIV/0!</v>
      </c>
      <c r="K43" s="102" t="e">
        <f t="shared" ref="K43" si="41">IF(K$10&lt;&gt;"",_xlfn.RANK.EQ(K42,$E42:$N42),"")</f>
        <v>#DIV/0!</v>
      </c>
      <c r="L43" s="102" t="e">
        <f t="shared" ref="L43" si="42">IF(L$10&lt;&gt;"",_xlfn.RANK.EQ(L42,$E42:$N42),"")</f>
        <v>#DIV/0!</v>
      </c>
      <c r="M43" s="102" t="e">
        <f t="shared" ref="M43" si="43">IF(M$10&lt;&gt;"",_xlfn.RANK.EQ(M42,$E42:$N42),"")</f>
        <v>#DIV/0!</v>
      </c>
      <c r="N43" s="102" t="e">
        <f t="shared" ref="N43" si="44">IF(N$10&lt;&gt;"",_xlfn.RANK.EQ(N42,$E42:$N42),"")</f>
        <v>#DIV/0!</v>
      </c>
      <c r="O43" s="88"/>
      <c r="P43" s="12"/>
    </row>
    <row r="44" spans="2:16" ht="18.75" customHeight="1" thickBot="1" x14ac:dyDescent="0.3">
      <c r="B44" s="12"/>
      <c r="C44" s="105"/>
      <c r="D44" s="106" t="s">
        <v>83</v>
      </c>
      <c r="E44" s="107" t="str">
        <f>+E$10</f>
        <v>Team 1</v>
      </c>
      <c r="F44" s="106" t="str">
        <f t="shared" ref="F44:O44" si="45">+F$10</f>
        <v>Team 2</v>
      </c>
      <c r="G44" s="107" t="str">
        <f t="shared" si="45"/>
        <v>Team 3</v>
      </c>
      <c r="H44" s="106" t="str">
        <f t="shared" si="45"/>
        <v>Team 4</v>
      </c>
      <c r="I44" s="107" t="str">
        <f t="shared" si="45"/>
        <v>Team 5</v>
      </c>
      <c r="J44" s="106" t="str">
        <f t="shared" si="45"/>
        <v>Team 6</v>
      </c>
      <c r="K44" s="107" t="str">
        <f t="shared" si="45"/>
        <v>Team 7</v>
      </c>
      <c r="L44" s="106" t="str">
        <f t="shared" si="45"/>
        <v>Team 8</v>
      </c>
      <c r="M44" s="107" t="str">
        <f t="shared" si="45"/>
        <v>Team 9</v>
      </c>
      <c r="N44" s="106" t="str">
        <f t="shared" si="45"/>
        <v>Team 10</v>
      </c>
      <c r="O44" s="84" t="str">
        <f t="shared" si="45"/>
        <v>Average</v>
      </c>
      <c r="P44" s="12"/>
    </row>
    <row r="45" spans="2:16" ht="18.75" customHeight="1" x14ac:dyDescent="0.25">
      <c r="B45" s="12"/>
      <c r="C45" s="213" t="s">
        <v>54</v>
      </c>
      <c r="D45" s="89" t="s">
        <v>84</v>
      </c>
      <c r="E45" s="90" t="e">
        <f>+GAME!AW70</f>
        <v>#DIV/0!</v>
      </c>
      <c r="F45" s="91" t="e">
        <f>+GAME!AX70</f>
        <v>#DIV/0!</v>
      </c>
      <c r="G45" s="92" t="e">
        <f>+GAME!AY70</f>
        <v>#DIV/0!</v>
      </c>
      <c r="H45" s="91" t="e">
        <f>+GAME!AZ70</f>
        <v>#DIV/0!</v>
      </c>
      <c r="I45" s="92" t="e">
        <f>+GAME!BA70</f>
        <v>#DIV/0!</v>
      </c>
      <c r="J45" s="91" t="e">
        <f>+GAME!BB70</f>
        <v>#DIV/0!</v>
      </c>
      <c r="K45" s="92" t="e">
        <f>+GAME!BC70</f>
        <v>#DIV/0!</v>
      </c>
      <c r="L45" s="91" t="e">
        <f>+GAME!BD70</f>
        <v>#DIV/0!</v>
      </c>
      <c r="M45" s="92" t="e">
        <f>+GAME!BE70</f>
        <v>#DIV/0!</v>
      </c>
      <c r="N45" s="90" t="e">
        <f>+GAME!BF70</f>
        <v>#DIV/0!</v>
      </c>
      <c r="O45" s="85" t="e">
        <f t="shared" ref="O45:O51" si="46">AVERAGEIF(E45:N45,"&gt;0")</f>
        <v>#DIV/0!</v>
      </c>
      <c r="P45" s="12"/>
    </row>
    <row r="46" spans="2:16" ht="18.75" customHeight="1" thickBot="1" x14ac:dyDescent="0.3">
      <c r="B46" s="12"/>
      <c r="C46" s="214"/>
      <c r="D46" s="93" t="s">
        <v>85</v>
      </c>
      <c r="E46" s="94" t="e">
        <f>+GAME!AW71</f>
        <v>#DIV/0!</v>
      </c>
      <c r="F46" s="95" t="e">
        <f>+GAME!AX71</f>
        <v>#DIV/0!</v>
      </c>
      <c r="G46" s="96" t="e">
        <f>+GAME!AY71</f>
        <v>#DIV/0!</v>
      </c>
      <c r="H46" s="95" t="e">
        <f>+GAME!AZ71</f>
        <v>#DIV/0!</v>
      </c>
      <c r="I46" s="96" t="e">
        <f>+GAME!BA71</f>
        <v>#DIV/0!</v>
      </c>
      <c r="J46" s="95" t="e">
        <f>+GAME!BB71</f>
        <v>#DIV/0!</v>
      </c>
      <c r="K46" s="96" t="e">
        <f>+GAME!BC71</f>
        <v>#DIV/0!</v>
      </c>
      <c r="L46" s="95" t="e">
        <f>+GAME!BD71</f>
        <v>#DIV/0!</v>
      </c>
      <c r="M46" s="96" t="e">
        <f>+GAME!BE71</f>
        <v>#DIV/0!</v>
      </c>
      <c r="N46" s="94" t="e">
        <f>+GAME!BF71</f>
        <v>#DIV/0!</v>
      </c>
      <c r="O46" s="86" t="e">
        <f t="shared" si="46"/>
        <v>#DIV/0!</v>
      </c>
      <c r="P46" s="12"/>
    </row>
    <row r="47" spans="2:16" ht="18.75" customHeight="1" x14ac:dyDescent="0.25">
      <c r="B47" s="12"/>
      <c r="C47" s="214"/>
      <c r="D47" s="97" t="s">
        <v>87</v>
      </c>
      <c r="E47" s="90" t="e">
        <f>+GAME!AW72</f>
        <v>#DIV/0!</v>
      </c>
      <c r="F47" s="90" t="e">
        <f>+GAME!AX72</f>
        <v>#DIV/0!</v>
      </c>
      <c r="G47" s="90" t="e">
        <f>+GAME!AY72</f>
        <v>#DIV/0!</v>
      </c>
      <c r="H47" s="90" t="e">
        <f>+GAME!AZ72</f>
        <v>#DIV/0!</v>
      </c>
      <c r="I47" s="90" t="e">
        <f>+GAME!BA72</f>
        <v>#DIV/0!</v>
      </c>
      <c r="J47" s="90" t="e">
        <f>+GAME!BB72</f>
        <v>#DIV/0!</v>
      </c>
      <c r="K47" s="90" t="e">
        <f>+GAME!BC72</f>
        <v>#DIV/0!</v>
      </c>
      <c r="L47" s="90" t="e">
        <f>+GAME!BD72</f>
        <v>#DIV/0!</v>
      </c>
      <c r="M47" s="90" t="e">
        <f>+GAME!BE72</f>
        <v>#DIV/0!</v>
      </c>
      <c r="N47" s="90" t="e">
        <f>+GAME!BF72</f>
        <v>#DIV/0!</v>
      </c>
      <c r="O47" s="85" t="e">
        <f t="shared" si="46"/>
        <v>#DIV/0!</v>
      </c>
      <c r="P47" s="12"/>
    </row>
    <row r="48" spans="2:16" ht="18.75" customHeight="1" thickBot="1" x14ac:dyDescent="0.3">
      <c r="B48" s="12"/>
      <c r="C48" s="214"/>
      <c r="D48" s="98" t="s">
        <v>86</v>
      </c>
      <c r="E48" s="94" t="e">
        <f>+GAME!AW73</f>
        <v>#DIV/0!</v>
      </c>
      <c r="F48" s="95" t="e">
        <f>+GAME!AX73</f>
        <v>#DIV/0!</v>
      </c>
      <c r="G48" s="96" t="e">
        <f>+GAME!AY73</f>
        <v>#DIV/0!</v>
      </c>
      <c r="H48" s="95" t="e">
        <f>+GAME!AZ73</f>
        <v>#DIV/0!</v>
      </c>
      <c r="I48" s="96" t="e">
        <f>+GAME!BA73</f>
        <v>#DIV/0!</v>
      </c>
      <c r="J48" s="95" t="e">
        <f>+GAME!BB73</f>
        <v>#DIV/0!</v>
      </c>
      <c r="K48" s="96" t="e">
        <f>+GAME!BC73</f>
        <v>#DIV/0!</v>
      </c>
      <c r="L48" s="95" t="e">
        <f>+GAME!BD73</f>
        <v>#DIV/0!</v>
      </c>
      <c r="M48" s="96" t="e">
        <f>+GAME!BE73</f>
        <v>#DIV/0!</v>
      </c>
      <c r="N48" s="94" t="e">
        <f>+GAME!BF73</f>
        <v>#DIV/0!</v>
      </c>
      <c r="O48" s="86" t="e">
        <f t="shared" si="46"/>
        <v>#DIV/0!</v>
      </c>
      <c r="P48" s="12"/>
    </row>
    <row r="49" spans="2:16" ht="18.75" customHeight="1" thickBot="1" x14ac:dyDescent="0.3">
      <c r="B49" s="12"/>
      <c r="C49" s="214"/>
      <c r="D49" s="89" t="s">
        <v>88</v>
      </c>
      <c r="E49" s="90" t="e">
        <f>+GAME!AW74</f>
        <v>#DIV/0!</v>
      </c>
      <c r="F49" s="90" t="e">
        <f>+GAME!AX74</f>
        <v>#DIV/0!</v>
      </c>
      <c r="G49" s="90" t="e">
        <f>+GAME!AY74</f>
        <v>#DIV/0!</v>
      </c>
      <c r="H49" s="90" t="e">
        <f>+GAME!AZ74</f>
        <v>#DIV/0!</v>
      </c>
      <c r="I49" s="90" t="e">
        <f>+GAME!BA74</f>
        <v>#DIV/0!</v>
      </c>
      <c r="J49" s="90" t="e">
        <f>+GAME!BB74</f>
        <v>#DIV/0!</v>
      </c>
      <c r="K49" s="90" t="e">
        <f>+GAME!BC74</f>
        <v>#DIV/0!</v>
      </c>
      <c r="L49" s="90" t="e">
        <f>+GAME!BD74</f>
        <v>#DIV/0!</v>
      </c>
      <c r="M49" s="90" t="e">
        <f>+GAME!BE74</f>
        <v>#DIV/0!</v>
      </c>
      <c r="N49" s="90" t="e">
        <f>+GAME!BF74</f>
        <v>#DIV/0!</v>
      </c>
      <c r="O49" s="85" t="e">
        <f t="shared" si="46"/>
        <v>#DIV/0!</v>
      </c>
      <c r="P49" s="12"/>
    </row>
    <row r="50" spans="2:16" ht="18.75" customHeight="1" thickBot="1" x14ac:dyDescent="0.3">
      <c r="B50" s="12"/>
      <c r="C50" s="214"/>
      <c r="D50" s="103" t="s">
        <v>89</v>
      </c>
      <c r="E50" s="104" t="e">
        <f>+GAME!AW75</f>
        <v>#DIV/0!</v>
      </c>
      <c r="F50" s="104" t="e">
        <f>+GAME!AX75</f>
        <v>#DIV/0!</v>
      </c>
      <c r="G50" s="104" t="e">
        <f>+GAME!AY75</f>
        <v>#DIV/0!</v>
      </c>
      <c r="H50" s="104" t="e">
        <f>+GAME!AZ75</f>
        <v>#DIV/0!</v>
      </c>
      <c r="I50" s="104" t="e">
        <f>+GAME!BA75</f>
        <v>#DIV/0!</v>
      </c>
      <c r="J50" s="104" t="e">
        <f>+GAME!BB75</f>
        <v>#DIV/0!</v>
      </c>
      <c r="K50" s="104" t="e">
        <f>+GAME!BC75</f>
        <v>#DIV/0!</v>
      </c>
      <c r="L50" s="104" t="e">
        <f>+GAME!BD75</f>
        <v>#DIV/0!</v>
      </c>
      <c r="M50" s="104" t="e">
        <f>+GAME!BE75</f>
        <v>#DIV/0!</v>
      </c>
      <c r="N50" s="100" t="e">
        <f>+GAME!BF75</f>
        <v>#DIV/0!</v>
      </c>
      <c r="O50" s="85" t="e">
        <f t="shared" si="46"/>
        <v>#DIV/0!</v>
      </c>
      <c r="P50" s="12"/>
    </row>
    <row r="51" spans="2:16" ht="18.75" customHeight="1" thickBot="1" x14ac:dyDescent="0.3">
      <c r="B51" s="12"/>
      <c r="C51" s="214"/>
      <c r="D51" s="99" t="s">
        <v>90</v>
      </c>
      <c r="E51" s="100" t="e">
        <f>+E50+E42</f>
        <v>#DIV/0!</v>
      </c>
      <c r="F51" s="100" t="e">
        <f t="shared" ref="F51" si="47">+F50+F42</f>
        <v>#DIV/0!</v>
      </c>
      <c r="G51" s="100" t="e">
        <f t="shared" ref="G51" si="48">+G50+G42</f>
        <v>#DIV/0!</v>
      </c>
      <c r="H51" s="100" t="e">
        <f t="shared" ref="H51" si="49">+H50+H42</f>
        <v>#DIV/0!</v>
      </c>
      <c r="I51" s="100" t="e">
        <f t="shared" ref="I51" si="50">+I50+I42</f>
        <v>#DIV/0!</v>
      </c>
      <c r="J51" s="100" t="e">
        <f t="shared" ref="J51" si="51">+J50+J42</f>
        <v>#DIV/0!</v>
      </c>
      <c r="K51" s="100" t="e">
        <f t="shared" ref="K51" si="52">+K50+K42</f>
        <v>#DIV/0!</v>
      </c>
      <c r="L51" s="100" t="e">
        <f t="shared" ref="L51" si="53">+L50+L42</f>
        <v>#DIV/0!</v>
      </c>
      <c r="M51" s="100" t="e">
        <f t="shared" ref="M51" si="54">+M50+M42</f>
        <v>#DIV/0!</v>
      </c>
      <c r="N51" s="100" t="e">
        <f t="shared" ref="N51" si="55">+N50+N42</f>
        <v>#DIV/0!</v>
      </c>
      <c r="O51" s="85" t="e">
        <f t="shared" si="46"/>
        <v>#DIV/0!</v>
      </c>
      <c r="P51" s="12"/>
    </row>
    <row r="52" spans="2:16" ht="18.75" customHeight="1" thickBot="1" x14ac:dyDescent="0.3">
      <c r="B52" s="12"/>
      <c r="C52" s="215"/>
      <c r="D52" s="101" t="s">
        <v>91</v>
      </c>
      <c r="E52" s="102" t="e">
        <f>IF(E$10&lt;&gt;"",_xlfn.RANK.EQ(E51,$E51:$N51),"")</f>
        <v>#DIV/0!</v>
      </c>
      <c r="F52" s="102" t="e">
        <f t="shared" ref="F52" si="56">IF(F$10&lt;&gt;"",_xlfn.RANK.EQ(F51,$E51:$N51),"")</f>
        <v>#DIV/0!</v>
      </c>
      <c r="G52" s="102" t="e">
        <f t="shared" ref="G52" si="57">IF(G$10&lt;&gt;"",_xlfn.RANK.EQ(G51,$E51:$N51),"")</f>
        <v>#DIV/0!</v>
      </c>
      <c r="H52" s="102" t="e">
        <f t="shared" ref="H52" si="58">IF(H$10&lt;&gt;"",_xlfn.RANK.EQ(H51,$E51:$N51),"")</f>
        <v>#DIV/0!</v>
      </c>
      <c r="I52" s="102" t="e">
        <f t="shared" ref="I52" si="59">IF(I$10&lt;&gt;"",_xlfn.RANK.EQ(I51,$E51:$N51),"")</f>
        <v>#DIV/0!</v>
      </c>
      <c r="J52" s="102" t="e">
        <f t="shared" ref="J52" si="60">IF(J$10&lt;&gt;"",_xlfn.RANK.EQ(J51,$E51:$N51),"")</f>
        <v>#DIV/0!</v>
      </c>
      <c r="K52" s="102" t="e">
        <f t="shared" ref="K52" si="61">IF(K$10&lt;&gt;"",_xlfn.RANK.EQ(K51,$E51:$N51),"")</f>
        <v>#DIV/0!</v>
      </c>
      <c r="L52" s="102" t="e">
        <f t="shared" ref="L52" si="62">IF(L$10&lt;&gt;"",_xlfn.RANK.EQ(L51,$E51:$N51),"")</f>
        <v>#DIV/0!</v>
      </c>
      <c r="M52" s="102" t="e">
        <f t="shared" ref="M52" si="63">IF(M$10&lt;&gt;"",_xlfn.RANK.EQ(M51,$E51:$N51),"")</f>
        <v>#DIV/0!</v>
      </c>
      <c r="N52" s="102" t="e">
        <f t="shared" ref="N52" si="64">IF(N$10&lt;&gt;"",_xlfn.RANK.EQ(N51,$E51:$N51),"")</f>
        <v>#DIV/0!</v>
      </c>
      <c r="O52" s="88"/>
      <c r="P52" s="12"/>
    </row>
    <row r="53" spans="2:16" ht="18.75" customHeight="1" x14ac:dyDescent="0.25">
      <c r="B53" s="12"/>
      <c r="C53" s="213" t="s">
        <v>55</v>
      </c>
      <c r="D53" s="89" t="s">
        <v>84</v>
      </c>
      <c r="E53" s="90" t="e">
        <f>+GAME!AW78</f>
        <v>#DIV/0!</v>
      </c>
      <c r="F53" s="91" t="e">
        <f>+GAME!AX78</f>
        <v>#DIV/0!</v>
      </c>
      <c r="G53" s="92" t="e">
        <f>+GAME!AY78</f>
        <v>#DIV/0!</v>
      </c>
      <c r="H53" s="91" t="e">
        <f>+GAME!AZ78</f>
        <v>#DIV/0!</v>
      </c>
      <c r="I53" s="92" t="e">
        <f>+GAME!BA78</f>
        <v>#DIV/0!</v>
      </c>
      <c r="J53" s="91" t="e">
        <f>+GAME!BB78</f>
        <v>#DIV/0!</v>
      </c>
      <c r="K53" s="92" t="e">
        <f>+GAME!BC78</f>
        <v>#DIV/0!</v>
      </c>
      <c r="L53" s="91" t="e">
        <f>+GAME!BD78</f>
        <v>#DIV/0!</v>
      </c>
      <c r="M53" s="92" t="e">
        <f>+GAME!BE78</f>
        <v>#DIV/0!</v>
      </c>
      <c r="N53" s="90" t="e">
        <f>+GAME!BF78</f>
        <v>#DIV/0!</v>
      </c>
      <c r="O53" s="85" t="e">
        <f t="shared" ref="O53:O59" si="65">AVERAGEIF(E53:N53,"&gt;0")</f>
        <v>#DIV/0!</v>
      </c>
      <c r="P53" s="12"/>
    </row>
    <row r="54" spans="2:16" ht="18.75" customHeight="1" thickBot="1" x14ac:dyDescent="0.3">
      <c r="B54" s="12"/>
      <c r="C54" s="214"/>
      <c r="D54" s="93" t="s">
        <v>85</v>
      </c>
      <c r="E54" s="94" t="e">
        <f>+GAME!AW79</f>
        <v>#DIV/0!</v>
      </c>
      <c r="F54" s="95" t="e">
        <f>+GAME!AX79</f>
        <v>#DIV/0!</v>
      </c>
      <c r="G54" s="96" t="e">
        <f>+GAME!AY79</f>
        <v>#DIV/0!</v>
      </c>
      <c r="H54" s="95" t="e">
        <f>+GAME!AZ79</f>
        <v>#DIV/0!</v>
      </c>
      <c r="I54" s="96" t="e">
        <f>+GAME!BA79</f>
        <v>#DIV/0!</v>
      </c>
      <c r="J54" s="95" t="e">
        <f>+GAME!BB79</f>
        <v>#DIV/0!</v>
      </c>
      <c r="K54" s="96" t="e">
        <f>+GAME!BC79</f>
        <v>#DIV/0!</v>
      </c>
      <c r="L54" s="95" t="e">
        <f>+GAME!BD79</f>
        <v>#DIV/0!</v>
      </c>
      <c r="M54" s="96" t="e">
        <f>+GAME!BE79</f>
        <v>#DIV/0!</v>
      </c>
      <c r="N54" s="94" t="e">
        <f>+GAME!BF79</f>
        <v>#DIV/0!</v>
      </c>
      <c r="O54" s="86" t="e">
        <f t="shared" si="65"/>
        <v>#DIV/0!</v>
      </c>
      <c r="P54" s="12"/>
    </row>
    <row r="55" spans="2:16" ht="18.75" customHeight="1" x14ac:dyDescent="0.25">
      <c r="B55" s="12"/>
      <c r="C55" s="214"/>
      <c r="D55" s="97" t="s">
        <v>87</v>
      </c>
      <c r="E55" s="90" t="e">
        <f>+GAME!AW80</f>
        <v>#DIV/0!</v>
      </c>
      <c r="F55" s="90" t="e">
        <f>+GAME!AX80</f>
        <v>#DIV/0!</v>
      </c>
      <c r="G55" s="90" t="e">
        <f>+GAME!AY80</f>
        <v>#DIV/0!</v>
      </c>
      <c r="H55" s="90" t="e">
        <f>+GAME!AZ80</f>
        <v>#DIV/0!</v>
      </c>
      <c r="I55" s="90" t="e">
        <f>+GAME!BA80</f>
        <v>#DIV/0!</v>
      </c>
      <c r="J55" s="90" t="e">
        <f>+GAME!BB80</f>
        <v>#DIV/0!</v>
      </c>
      <c r="K55" s="90" t="e">
        <f>+GAME!BC80</f>
        <v>#DIV/0!</v>
      </c>
      <c r="L55" s="90" t="e">
        <f>+GAME!BD80</f>
        <v>#DIV/0!</v>
      </c>
      <c r="M55" s="90" t="e">
        <f>+GAME!BE80</f>
        <v>#DIV/0!</v>
      </c>
      <c r="N55" s="90" t="e">
        <f>+GAME!BF80</f>
        <v>#DIV/0!</v>
      </c>
      <c r="O55" s="85" t="e">
        <f t="shared" si="65"/>
        <v>#DIV/0!</v>
      </c>
      <c r="P55" s="12"/>
    </row>
    <row r="56" spans="2:16" ht="18.75" customHeight="1" thickBot="1" x14ac:dyDescent="0.3">
      <c r="B56" s="12"/>
      <c r="C56" s="214"/>
      <c r="D56" s="98" t="s">
        <v>86</v>
      </c>
      <c r="E56" s="94" t="e">
        <f>+GAME!AW81</f>
        <v>#DIV/0!</v>
      </c>
      <c r="F56" s="95" t="e">
        <f>+GAME!AX81</f>
        <v>#DIV/0!</v>
      </c>
      <c r="G56" s="96" t="e">
        <f>+GAME!AY81</f>
        <v>#DIV/0!</v>
      </c>
      <c r="H56" s="95" t="e">
        <f>+GAME!AZ81</f>
        <v>#DIV/0!</v>
      </c>
      <c r="I56" s="96" t="e">
        <f>+GAME!BA81</f>
        <v>#DIV/0!</v>
      </c>
      <c r="J56" s="95" t="e">
        <f>+GAME!BB81</f>
        <v>#DIV/0!</v>
      </c>
      <c r="K56" s="96" t="e">
        <f>+GAME!BC81</f>
        <v>#DIV/0!</v>
      </c>
      <c r="L56" s="95" t="e">
        <f>+GAME!BD81</f>
        <v>#DIV/0!</v>
      </c>
      <c r="M56" s="96" t="e">
        <f>+GAME!BE81</f>
        <v>#DIV/0!</v>
      </c>
      <c r="N56" s="94" t="e">
        <f>+GAME!BF81</f>
        <v>#DIV/0!</v>
      </c>
      <c r="O56" s="86" t="e">
        <f t="shared" si="65"/>
        <v>#DIV/0!</v>
      </c>
      <c r="P56" s="12"/>
    </row>
    <row r="57" spans="2:16" ht="18.75" customHeight="1" thickBot="1" x14ac:dyDescent="0.3">
      <c r="B57" s="12"/>
      <c r="C57" s="214"/>
      <c r="D57" s="89" t="s">
        <v>88</v>
      </c>
      <c r="E57" s="90" t="e">
        <f>+GAME!AW82</f>
        <v>#DIV/0!</v>
      </c>
      <c r="F57" s="90" t="e">
        <f>+GAME!AX82</f>
        <v>#DIV/0!</v>
      </c>
      <c r="G57" s="90" t="e">
        <f>+GAME!AY82</f>
        <v>#DIV/0!</v>
      </c>
      <c r="H57" s="90" t="e">
        <f>+GAME!AZ82</f>
        <v>#DIV/0!</v>
      </c>
      <c r="I57" s="90" t="e">
        <f>+GAME!BA82</f>
        <v>#DIV/0!</v>
      </c>
      <c r="J57" s="90" t="e">
        <f>+GAME!BB82</f>
        <v>#DIV/0!</v>
      </c>
      <c r="K57" s="90" t="e">
        <f>+GAME!BC82</f>
        <v>#DIV/0!</v>
      </c>
      <c r="L57" s="90" t="e">
        <f>+GAME!BD82</f>
        <v>#DIV/0!</v>
      </c>
      <c r="M57" s="90" t="e">
        <f>+GAME!BE82</f>
        <v>#DIV/0!</v>
      </c>
      <c r="N57" s="90" t="e">
        <f>+GAME!BF82</f>
        <v>#DIV/0!</v>
      </c>
      <c r="O57" s="85" t="e">
        <f t="shared" si="65"/>
        <v>#DIV/0!</v>
      </c>
      <c r="P57" s="12"/>
    </row>
    <row r="58" spans="2:16" ht="18.75" customHeight="1" thickBot="1" x14ac:dyDescent="0.3">
      <c r="B58" s="12"/>
      <c r="C58" s="214"/>
      <c r="D58" s="103" t="s">
        <v>89</v>
      </c>
      <c r="E58" s="104" t="e">
        <f>+GAME!AW83</f>
        <v>#DIV/0!</v>
      </c>
      <c r="F58" s="104" t="e">
        <f>+GAME!AX83</f>
        <v>#DIV/0!</v>
      </c>
      <c r="G58" s="104" t="e">
        <f>+GAME!AY83</f>
        <v>#DIV/0!</v>
      </c>
      <c r="H58" s="104" t="e">
        <f>+GAME!AZ83</f>
        <v>#DIV/0!</v>
      </c>
      <c r="I58" s="104" t="e">
        <f>+GAME!BA83</f>
        <v>#DIV/0!</v>
      </c>
      <c r="J58" s="104" t="e">
        <f>+GAME!BB83</f>
        <v>#DIV/0!</v>
      </c>
      <c r="K58" s="104" t="e">
        <f>+GAME!BC83</f>
        <v>#DIV/0!</v>
      </c>
      <c r="L58" s="104" t="e">
        <f>+GAME!BD83</f>
        <v>#DIV/0!</v>
      </c>
      <c r="M58" s="104" t="e">
        <f>+GAME!BE83</f>
        <v>#DIV/0!</v>
      </c>
      <c r="N58" s="100" t="e">
        <f>+GAME!BF83</f>
        <v>#DIV/0!</v>
      </c>
      <c r="O58" s="85" t="e">
        <f t="shared" si="65"/>
        <v>#DIV/0!</v>
      </c>
      <c r="P58" s="12"/>
    </row>
    <row r="59" spans="2:16" ht="18.75" customHeight="1" thickBot="1" x14ac:dyDescent="0.3">
      <c r="B59" s="12"/>
      <c r="C59" s="214"/>
      <c r="D59" s="99" t="s">
        <v>90</v>
      </c>
      <c r="E59" s="100" t="e">
        <f>+E58+E51</f>
        <v>#DIV/0!</v>
      </c>
      <c r="F59" s="100" t="e">
        <f t="shared" ref="F59" si="66">+F58+F51</f>
        <v>#DIV/0!</v>
      </c>
      <c r="G59" s="100" t="e">
        <f t="shared" ref="G59" si="67">+G58+G51</f>
        <v>#DIV/0!</v>
      </c>
      <c r="H59" s="100" t="e">
        <f t="shared" ref="H59" si="68">+H58+H51</f>
        <v>#DIV/0!</v>
      </c>
      <c r="I59" s="100" t="e">
        <f t="shared" ref="I59" si="69">+I58+I51</f>
        <v>#DIV/0!</v>
      </c>
      <c r="J59" s="100" t="e">
        <f t="shared" ref="J59" si="70">+J58+J51</f>
        <v>#DIV/0!</v>
      </c>
      <c r="K59" s="100" t="e">
        <f t="shared" ref="K59" si="71">+K58+K51</f>
        <v>#DIV/0!</v>
      </c>
      <c r="L59" s="100" t="e">
        <f t="shared" ref="L59" si="72">+L58+L51</f>
        <v>#DIV/0!</v>
      </c>
      <c r="M59" s="100" t="e">
        <f t="shared" ref="M59" si="73">+M58+M51</f>
        <v>#DIV/0!</v>
      </c>
      <c r="N59" s="100" t="e">
        <f t="shared" ref="N59" si="74">+N58+N51</f>
        <v>#DIV/0!</v>
      </c>
      <c r="O59" s="85" t="e">
        <f t="shared" si="65"/>
        <v>#DIV/0!</v>
      </c>
      <c r="P59" s="12"/>
    </row>
    <row r="60" spans="2:16" ht="18.75" customHeight="1" thickBot="1" x14ac:dyDescent="0.3">
      <c r="B60" s="12"/>
      <c r="C60" s="215"/>
      <c r="D60" s="101" t="s">
        <v>91</v>
      </c>
      <c r="E60" s="102" t="e">
        <f>IF(E$10&lt;&gt;"",_xlfn.RANK.EQ(E59,$E59:$N59),"")</f>
        <v>#DIV/0!</v>
      </c>
      <c r="F60" s="102" t="e">
        <f t="shared" ref="F60" si="75">IF(F$10&lt;&gt;"",_xlfn.RANK.EQ(F59,$E59:$N59),"")</f>
        <v>#DIV/0!</v>
      </c>
      <c r="G60" s="102" t="e">
        <f t="shared" ref="G60" si="76">IF(G$10&lt;&gt;"",_xlfn.RANK.EQ(G59,$E59:$N59),"")</f>
        <v>#DIV/0!</v>
      </c>
      <c r="H60" s="102" t="e">
        <f t="shared" ref="H60" si="77">IF(H$10&lt;&gt;"",_xlfn.RANK.EQ(H59,$E59:$N59),"")</f>
        <v>#DIV/0!</v>
      </c>
      <c r="I60" s="102" t="e">
        <f t="shared" ref="I60" si="78">IF(I$10&lt;&gt;"",_xlfn.RANK.EQ(I59,$E59:$N59),"")</f>
        <v>#DIV/0!</v>
      </c>
      <c r="J60" s="102" t="e">
        <f t="shared" ref="J60" si="79">IF(J$10&lt;&gt;"",_xlfn.RANK.EQ(J59,$E59:$N59),"")</f>
        <v>#DIV/0!</v>
      </c>
      <c r="K60" s="102" t="e">
        <f t="shared" ref="K60" si="80">IF(K$10&lt;&gt;"",_xlfn.RANK.EQ(K59,$E59:$N59),"")</f>
        <v>#DIV/0!</v>
      </c>
      <c r="L60" s="102" t="e">
        <f t="shared" ref="L60" si="81">IF(L$10&lt;&gt;"",_xlfn.RANK.EQ(L59,$E59:$N59),"")</f>
        <v>#DIV/0!</v>
      </c>
      <c r="M60" s="102" t="e">
        <f t="shared" ref="M60" si="82">IF(M$10&lt;&gt;"",_xlfn.RANK.EQ(M59,$E59:$N59),"")</f>
        <v>#DIV/0!</v>
      </c>
      <c r="N60" s="102" t="e">
        <f t="shared" ref="N60" si="83">IF(N$10&lt;&gt;"",_xlfn.RANK.EQ(N59,$E59:$N59),"")</f>
        <v>#DIV/0!</v>
      </c>
      <c r="O60" s="88"/>
      <c r="P60" s="12"/>
    </row>
    <row r="61" spans="2:16" ht="18.75" customHeight="1" thickBot="1" x14ac:dyDescent="0.3">
      <c r="B61" s="12"/>
      <c r="C61" s="105"/>
      <c r="D61" s="106" t="s">
        <v>83</v>
      </c>
      <c r="E61" s="107" t="str">
        <f>+E$10</f>
        <v>Team 1</v>
      </c>
      <c r="F61" s="106" t="str">
        <f t="shared" ref="F61:O61" si="84">+F$10</f>
        <v>Team 2</v>
      </c>
      <c r="G61" s="107" t="str">
        <f t="shared" si="84"/>
        <v>Team 3</v>
      </c>
      <c r="H61" s="106" t="str">
        <f t="shared" si="84"/>
        <v>Team 4</v>
      </c>
      <c r="I61" s="107" t="str">
        <f t="shared" si="84"/>
        <v>Team 5</v>
      </c>
      <c r="J61" s="106" t="str">
        <f t="shared" si="84"/>
        <v>Team 6</v>
      </c>
      <c r="K61" s="107" t="str">
        <f t="shared" si="84"/>
        <v>Team 7</v>
      </c>
      <c r="L61" s="106" t="str">
        <f t="shared" si="84"/>
        <v>Team 8</v>
      </c>
      <c r="M61" s="107" t="str">
        <f t="shared" si="84"/>
        <v>Team 9</v>
      </c>
      <c r="N61" s="106" t="str">
        <f t="shared" si="84"/>
        <v>Team 10</v>
      </c>
      <c r="O61" s="84" t="str">
        <f t="shared" si="84"/>
        <v>Average</v>
      </c>
      <c r="P61" s="12"/>
    </row>
    <row r="62" spans="2:16" ht="18.75" customHeight="1" x14ac:dyDescent="0.25">
      <c r="B62" s="12"/>
      <c r="C62" s="213" t="s">
        <v>56</v>
      </c>
      <c r="D62" s="89" t="s">
        <v>84</v>
      </c>
      <c r="E62" s="90" t="e">
        <f>+GAME!AW87</f>
        <v>#DIV/0!</v>
      </c>
      <c r="F62" s="91" t="e">
        <f>+GAME!AX87</f>
        <v>#DIV/0!</v>
      </c>
      <c r="G62" s="92" t="e">
        <f>+GAME!AY87</f>
        <v>#DIV/0!</v>
      </c>
      <c r="H62" s="91" t="e">
        <f>+GAME!AZ87</f>
        <v>#DIV/0!</v>
      </c>
      <c r="I62" s="92" t="e">
        <f>+GAME!BA87</f>
        <v>#DIV/0!</v>
      </c>
      <c r="J62" s="91" t="e">
        <f>+GAME!BB87</f>
        <v>#DIV/0!</v>
      </c>
      <c r="K62" s="92" t="e">
        <f>+GAME!BC87</f>
        <v>#DIV/0!</v>
      </c>
      <c r="L62" s="91" t="e">
        <f>+GAME!BD87</f>
        <v>#DIV/0!</v>
      </c>
      <c r="M62" s="92" t="e">
        <f>+GAME!BE87</f>
        <v>#DIV/0!</v>
      </c>
      <c r="N62" s="90" t="e">
        <f>+GAME!BF87</f>
        <v>#DIV/0!</v>
      </c>
      <c r="O62" s="85" t="e">
        <f t="shared" ref="O62:O68" si="85">AVERAGEIF(E62:N62,"&gt;0")</f>
        <v>#DIV/0!</v>
      </c>
      <c r="P62" s="12"/>
    </row>
    <row r="63" spans="2:16" ht="18.75" customHeight="1" thickBot="1" x14ac:dyDescent="0.3">
      <c r="B63" s="12"/>
      <c r="C63" s="214"/>
      <c r="D63" s="93" t="s">
        <v>85</v>
      </c>
      <c r="E63" s="94" t="e">
        <f>+GAME!AW88</f>
        <v>#DIV/0!</v>
      </c>
      <c r="F63" s="95" t="e">
        <f>+GAME!AX88</f>
        <v>#DIV/0!</v>
      </c>
      <c r="G63" s="96" t="e">
        <f>+GAME!AY88</f>
        <v>#DIV/0!</v>
      </c>
      <c r="H63" s="95" t="e">
        <f>+GAME!AZ88</f>
        <v>#DIV/0!</v>
      </c>
      <c r="I63" s="96" t="e">
        <f>+GAME!BA88</f>
        <v>#DIV/0!</v>
      </c>
      <c r="J63" s="95" t="e">
        <f>+GAME!BB88</f>
        <v>#DIV/0!</v>
      </c>
      <c r="K63" s="96" t="e">
        <f>+GAME!BC88</f>
        <v>#DIV/0!</v>
      </c>
      <c r="L63" s="95" t="e">
        <f>+GAME!BD88</f>
        <v>#DIV/0!</v>
      </c>
      <c r="M63" s="96" t="e">
        <f>+GAME!BE88</f>
        <v>#DIV/0!</v>
      </c>
      <c r="N63" s="94" t="e">
        <f>+GAME!BF88</f>
        <v>#DIV/0!</v>
      </c>
      <c r="O63" s="86" t="e">
        <f t="shared" si="85"/>
        <v>#DIV/0!</v>
      </c>
      <c r="P63" s="12"/>
    </row>
    <row r="64" spans="2:16" ht="18.75" customHeight="1" x14ac:dyDescent="0.25">
      <c r="B64" s="12"/>
      <c r="C64" s="214"/>
      <c r="D64" s="97" t="s">
        <v>87</v>
      </c>
      <c r="E64" s="90" t="e">
        <f>+GAME!AW89</f>
        <v>#DIV/0!</v>
      </c>
      <c r="F64" s="90" t="e">
        <f>+GAME!AX89</f>
        <v>#DIV/0!</v>
      </c>
      <c r="G64" s="90" t="e">
        <f>+GAME!AY89</f>
        <v>#DIV/0!</v>
      </c>
      <c r="H64" s="90" t="e">
        <f>+GAME!AZ89</f>
        <v>#DIV/0!</v>
      </c>
      <c r="I64" s="90" t="e">
        <f>+GAME!BA89</f>
        <v>#DIV/0!</v>
      </c>
      <c r="J64" s="90" t="e">
        <f>+GAME!BB89</f>
        <v>#DIV/0!</v>
      </c>
      <c r="K64" s="90" t="e">
        <f>+GAME!BC89</f>
        <v>#DIV/0!</v>
      </c>
      <c r="L64" s="90" t="e">
        <f>+GAME!BD89</f>
        <v>#DIV/0!</v>
      </c>
      <c r="M64" s="90" t="e">
        <f>+GAME!BE89</f>
        <v>#DIV/0!</v>
      </c>
      <c r="N64" s="90" t="e">
        <f>+GAME!BF89</f>
        <v>#DIV/0!</v>
      </c>
      <c r="O64" s="85" t="e">
        <f t="shared" si="85"/>
        <v>#DIV/0!</v>
      </c>
      <c r="P64" s="12"/>
    </row>
    <row r="65" spans="2:16" ht="18.75" customHeight="1" thickBot="1" x14ac:dyDescent="0.3">
      <c r="B65" s="12"/>
      <c r="C65" s="214"/>
      <c r="D65" s="98" t="s">
        <v>86</v>
      </c>
      <c r="E65" s="94" t="e">
        <f>+GAME!AW90</f>
        <v>#DIV/0!</v>
      </c>
      <c r="F65" s="95" t="e">
        <f>+GAME!AX90</f>
        <v>#DIV/0!</v>
      </c>
      <c r="G65" s="96" t="e">
        <f>+GAME!AY90</f>
        <v>#DIV/0!</v>
      </c>
      <c r="H65" s="95" t="e">
        <f>+GAME!AZ90</f>
        <v>#DIV/0!</v>
      </c>
      <c r="I65" s="96" t="e">
        <f>+GAME!BA90</f>
        <v>#DIV/0!</v>
      </c>
      <c r="J65" s="95" t="e">
        <f>+GAME!BB90</f>
        <v>#DIV/0!</v>
      </c>
      <c r="K65" s="96" t="e">
        <f>+GAME!BC90</f>
        <v>#DIV/0!</v>
      </c>
      <c r="L65" s="95" t="e">
        <f>+GAME!BD90</f>
        <v>#DIV/0!</v>
      </c>
      <c r="M65" s="96" t="e">
        <f>+GAME!BE90</f>
        <v>#DIV/0!</v>
      </c>
      <c r="N65" s="94" t="e">
        <f>+GAME!BF90</f>
        <v>#DIV/0!</v>
      </c>
      <c r="O65" s="86" t="e">
        <f t="shared" si="85"/>
        <v>#DIV/0!</v>
      </c>
      <c r="P65" s="12"/>
    </row>
    <row r="66" spans="2:16" ht="18.75" customHeight="1" thickBot="1" x14ac:dyDescent="0.3">
      <c r="B66" s="12"/>
      <c r="C66" s="214"/>
      <c r="D66" s="89" t="s">
        <v>88</v>
      </c>
      <c r="E66" s="90" t="e">
        <f>+GAME!AW91</f>
        <v>#DIV/0!</v>
      </c>
      <c r="F66" s="90" t="e">
        <f>+GAME!AX91</f>
        <v>#DIV/0!</v>
      </c>
      <c r="G66" s="90" t="e">
        <f>+GAME!AY91</f>
        <v>#DIV/0!</v>
      </c>
      <c r="H66" s="90" t="e">
        <f>+GAME!AZ91</f>
        <v>#DIV/0!</v>
      </c>
      <c r="I66" s="90" t="e">
        <f>+GAME!BA91</f>
        <v>#DIV/0!</v>
      </c>
      <c r="J66" s="90" t="e">
        <f>+GAME!BB91</f>
        <v>#DIV/0!</v>
      </c>
      <c r="K66" s="90" t="e">
        <f>+GAME!BC91</f>
        <v>#DIV/0!</v>
      </c>
      <c r="L66" s="90" t="e">
        <f>+GAME!BD91</f>
        <v>#DIV/0!</v>
      </c>
      <c r="M66" s="90" t="e">
        <f>+GAME!BE91</f>
        <v>#DIV/0!</v>
      </c>
      <c r="N66" s="90" t="e">
        <f>+GAME!BF91</f>
        <v>#DIV/0!</v>
      </c>
      <c r="O66" s="85" t="e">
        <f t="shared" si="85"/>
        <v>#DIV/0!</v>
      </c>
      <c r="P66" s="12"/>
    </row>
    <row r="67" spans="2:16" ht="18.75" customHeight="1" thickBot="1" x14ac:dyDescent="0.3">
      <c r="B67" s="12"/>
      <c r="C67" s="214"/>
      <c r="D67" s="103" t="s">
        <v>89</v>
      </c>
      <c r="E67" s="104" t="e">
        <f>+GAME!AW92</f>
        <v>#DIV/0!</v>
      </c>
      <c r="F67" s="104" t="e">
        <f>+GAME!AX92</f>
        <v>#DIV/0!</v>
      </c>
      <c r="G67" s="104" t="e">
        <f>+GAME!AY92</f>
        <v>#DIV/0!</v>
      </c>
      <c r="H67" s="104" t="e">
        <f>+GAME!AZ92</f>
        <v>#DIV/0!</v>
      </c>
      <c r="I67" s="104" t="e">
        <f>+GAME!BA92</f>
        <v>#DIV/0!</v>
      </c>
      <c r="J67" s="104" t="e">
        <f>+GAME!BB92</f>
        <v>#DIV/0!</v>
      </c>
      <c r="K67" s="104" t="e">
        <f>+GAME!BC92</f>
        <v>#DIV/0!</v>
      </c>
      <c r="L67" s="104" t="e">
        <f>+GAME!BD92</f>
        <v>#DIV/0!</v>
      </c>
      <c r="M67" s="104" t="e">
        <f>+GAME!BE92</f>
        <v>#DIV/0!</v>
      </c>
      <c r="N67" s="100" t="e">
        <f>+GAME!BF92</f>
        <v>#DIV/0!</v>
      </c>
      <c r="O67" s="85" t="e">
        <f t="shared" si="85"/>
        <v>#DIV/0!</v>
      </c>
      <c r="P67" s="12"/>
    </row>
    <row r="68" spans="2:16" ht="18.75" customHeight="1" thickBot="1" x14ac:dyDescent="0.3">
      <c r="B68" s="12"/>
      <c r="C68" s="214"/>
      <c r="D68" s="99" t="s">
        <v>90</v>
      </c>
      <c r="E68" s="100" t="e">
        <f>+E67+E59</f>
        <v>#DIV/0!</v>
      </c>
      <c r="F68" s="100" t="e">
        <f t="shared" ref="F68" si="86">+F67+F59</f>
        <v>#DIV/0!</v>
      </c>
      <c r="G68" s="100" t="e">
        <f t="shared" ref="G68" si="87">+G67+G59</f>
        <v>#DIV/0!</v>
      </c>
      <c r="H68" s="100" t="e">
        <f t="shared" ref="H68" si="88">+H67+H59</f>
        <v>#DIV/0!</v>
      </c>
      <c r="I68" s="100" t="e">
        <f t="shared" ref="I68" si="89">+I67+I59</f>
        <v>#DIV/0!</v>
      </c>
      <c r="J68" s="100" t="e">
        <f t="shared" ref="J68" si="90">+J67+J59</f>
        <v>#DIV/0!</v>
      </c>
      <c r="K68" s="100" t="e">
        <f t="shared" ref="K68" si="91">+K67+K59</f>
        <v>#DIV/0!</v>
      </c>
      <c r="L68" s="100" t="e">
        <f t="shared" ref="L68" si="92">+L67+L59</f>
        <v>#DIV/0!</v>
      </c>
      <c r="M68" s="100" t="e">
        <f t="shared" ref="M68" si="93">+M67+M59</f>
        <v>#DIV/0!</v>
      </c>
      <c r="N68" s="100" t="e">
        <f t="shared" ref="N68" si="94">+N67+N59</f>
        <v>#DIV/0!</v>
      </c>
      <c r="O68" s="85" t="e">
        <f t="shared" si="85"/>
        <v>#DIV/0!</v>
      </c>
      <c r="P68" s="12"/>
    </row>
    <row r="69" spans="2:16" ht="18.75" customHeight="1" thickBot="1" x14ac:dyDescent="0.3">
      <c r="B69" s="12"/>
      <c r="C69" s="215"/>
      <c r="D69" s="101" t="s">
        <v>91</v>
      </c>
      <c r="E69" s="102" t="e">
        <f>IF(E$10&lt;&gt;"",_xlfn.RANK.EQ(E68,$E68:$N68),"")</f>
        <v>#DIV/0!</v>
      </c>
      <c r="F69" s="102" t="e">
        <f t="shared" ref="F69" si="95">IF(F$10&lt;&gt;"",_xlfn.RANK.EQ(F68,$E68:$N68),"")</f>
        <v>#DIV/0!</v>
      </c>
      <c r="G69" s="102" t="e">
        <f t="shared" ref="G69" si="96">IF(G$10&lt;&gt;"",_xlfn.RANK.EQ(G68,$E68:$N68),"")</f>
        <v>#DIV/0!</v>
      </c>
      <c r="H69" s="102" t="e">
        <f t="shared" ref="H69" si="97">IF(H$10&lt;&gt;"",_xlfn.RANK.EQ(H68,$E68:$N68),"")</f>
        <v>#DIV/0!</v>
      </c>
      <c r="I69" s="102" t="e">
        <f t="shared" ref="I69" si="98">IF(I$10&lt;&gt;"",_xlfn.RANK.EQ(I68,$E68:$N68),"")</f>
        <v>#DIV/0!</v>
      </c>
      <c r="J69" s="102" t="e">
        <f t="shared" ref="J69" si="99">IF(J$10&lt;&gt;"",_xlfn.RANK.EQ(J68,$E68:$N68),"")</f>
        <v>#DIV/0!</v>
      </c>
      <c r="K69" s="102" t="e">
        <f t="shared" ref="K69" si="100">IF(K$10&lt;&gt;"",_xlfn.RANK.EQ(K68,$E68:$N68),"")</f>
        <v>#DIV/0!</v>
      </c>
      <c r="L69" s="102" t="e">
        <f t="shared" ref="L69" si="101">IF(L$10&lt;&gt;"",_xlfn.RANK.EQ(L68,$E68:$N68),"")</f>
        <v>#DIV/0!</v>
      </c>
      <c r="M69" s="102" t="e">
        <f t="shared" ref="M69" si="102">IF(M$10&lt;&gt;"",_xlfn.RANK.EQ(M68,$E68:$N68),"")</f>
        <v>#DIV/0!</v>
      </c>
      <c r="N69" s="102" t="e">
        <f t="shared" ref="N69" si="103">IF(N$10&lt;&gt;"",_xlfn.RANK.EQ(N68,$E68:$N68),"")</f>
        <v>#DIV/0!</v>
      </c>
      <c r="O69" s="88"/>
      <c r="P69" s="12"/>
    </row>
    <row r="70" spans="2:16" ht="18.75" customHeight="1" x14ac:dyDescent="0.25">
      <c r="B70" s="12"/>
      <c r="C70" s="213" t="s">
        <v>57</v>
      </c>
      <c r="D70" s="89" t="s">
        <v>84</v>
      </c>
      <c r="E70" s="90" t="e">
        <f>+GAME!AW95</f>
        <v>#DIV/0!</v>
      </c>
      <c r="F70" s="91" t="e">
        <f>+GAME!AX95</f>
        <v>#DIV/0!</v>
      </c>
      <c r="G70" s="92" t="e">
        <f>+GAME!AY95</f>
        <v>#DIV/0!</v>
      </c>
      <c r="H70" s="91" t="e">
        <f>+GAME!AZ95</f>
        <v>#DIV/0!</v>
      </c>
      <c r="I70" s="92" t="e">
        <f>+GAME!BA95</f>
        <v>#DIV/0!</v>
      </c>
      <c r="J70" s="91" t="e">
        <f>+GAME!BB95</f>
        <v>#DIV/0!</v>
      </c>
      <c r="K70" s="92" t="e">
        <f>+GAME!BC95</f>
        <v>#DIV/0!</v>
      </c>
      <c r="L70" s="91" t="e">
        <f>+GAME!BD95</f>
        <v>#DIV/0!</v>
      </c>
      <c r="M70" s="92" t="e">
        <f>+GAME!BE95</f>
        <v>#DIV/0!</v>
      </c>
      <c r="N70" s="90" t="e">
        <f>+GAME!BF95</f>
        <v>#DIV/0!</v>
      </c>
      <c r="O70" s="85" t="e">
        <f t="shared" ref="O70:O76" si="104">AVERAGEIF(E70:N70,"&gt;0")</f>
        <v>#DIV/0!</v>
      </c>
      <c r="P70" s="12"/>
    </row>
    <row r="71" spans="2:16" ht="18.75" customHeight="1" thickBot="1" x14ac:dyDescent="0.3">
      <c r="B71" s="12"/>
      <c r="C71" s="214"/>
      <c r="D71" s="93" t="s">
        <v>85</v>
      </c>
      <c r="E71" s="94" t="e">
        <f>+GAME!AW96</f>
        <v>#DIV/0!</v>
      </c>
      <c r="F71" s="95" t="e">
        <f>+GAME!AX96</f>
        <v>#DIV/0!</v>
      </c>
      <c r="G71" s="96" t="e">
        <f>+GAME!AY96</f>
        <v>#DIV/0!</v>
      </c>
      <c r="H71" s="95" t="e">
        <f>+GAME!AZ96</f>
        <v>#DIV/0!</v>
      </c>
      <c r="I71" s="96" t="e">
        <f>+GAME!BA96</f>
        <v>#DIV/0!</v>
      </c>
      <c r="J71" s="95" t="e">
        <f>+GAME!BB96</f>
        <v>#DIV/0!</v>
      </c>
      <c r="K71" s="96" t="e">
        <f>+GAME!BC96</f>
        <v>#DIV/0!</v>
      </c>
      <c r="L71" s="95" t="e">
        <f>+GAME!BD96</f>
        <v>#DIV/0!</v>
      </c>
      <c r="M71" s="96" t="e">
        <f>+GAME!BE96</f>
        <v>#DIV/0!</v>
      </c>
      <c r="N71" s="94" t="e">
        <f>+GAME!BF96</f>
        <v>#DIV/0!</v>
      </c>
      <c r="O71" s="86" t="e">
        <f t="shared" si="104"/>
        <v>#DIV/0!</v>
      </c>
      <c r="P71" s="12"/>
    </row>
    <row r="72" spans="2:16" ht="18.75" customHeight="1" x14ac:dyDescent="0.25">
      <c r="B72" s="12"/>
      <c r="C72" s="214"/>
      <c r="D72" s="97" t="s">
        <v>87</v>
      </c>
      <c r="E72" s="90" t="e">
        <f>+GAME!AW97</f>
        <v>#DIV/0!</v>
      </c>
      <c r="F72" s="90" t="e">
        <f>+GAME!AX97</f>
        <v>#DIV/0!</v>
      </c>
      <c r="G72" s="90" t="e">
        <f>+GAME!AY97</f>
        <v>#DIV/0!</v>
      </c>
      <c r="H72" s="90" t="e">
        <f>+GAME!AZ97</f>
        <v>#DIV/0!</v>
      </c>
      <c r="I72" s="90" t="e">
        <f>+GAME!BA97</f>
        <v>#DIV/0!</v>
      </c>
      <c r="J72" s="90" t="e">
        <f>+GAME!BB97</f>
        <v>#DIV/0!</v>
      </c>
      <c r="K72" s="90" t="e">
        <f>+GAME!BC97</f>
        <v>#DIV/0!</v>
      </c>
      <c r="L72" s="90" t="e">
        <f>+GAME!BD97</f>
        <v>#DIV/0!</v>
      </c>
      <c r="M72" s="90" t="e">
        <f>+GAME!BE97</f>
        <v>#DIV/0!</v>
      </c>
      <c r="N72" s="90" t="e">
        <f>+GAME!BF97</f>
        <v>#DIV/0!</v>
      </c>
      <c r="O72" s="85" t="e">
        <f t="shared" si="104"/>
        <v>#DIV/0!</v>
      </c>
      <c r="P72" s="12"/>
    </row>
    <row r="73" spans="2:16" ht="18.75" customHeight="1" thickBot="1" x14ac:dyDescent="0.3">
      <c r="B73" s="12"/>
      <c r="C73" s="214"/>
      <c r="D73" s="98" t="s">
        <v>86</v>
      </c>
      <c r="E73" s="94" t="e">
        <f>+GAME!AW98</f>
        <v>#DIV/0!</v>
      </c>
      <c r="F73" s="95" t="e">
        <f>+GAME!AX98</f>
        <v>#DIV/0!</v>
      </c>
      <c r="G73" s="96" t="e">
        <f>+GAME!AY98</f>
        <v>#DIV/0!</v>
      </c>
      <c r="H73" s="95" t="e">
        <f>+GAME!AZ98</f>
        <v>#DIV/0!</v>
      </c>
      <c r="I73" s="96" t="e">
        <f>+GAME!BA98</f>
        <v>#DIV/0!</v>
      </c>
      <c r="J73" s="95" t="e">
        <f>+GAME!BB98</f>
        <v>#DIV/0!</v>
      </c>
      <c r="K73" s="96" t="e">
        <f>+GAME!BC98</f>
        <v>#DIV/0!</v>
      </c>
      <c r="L73" s="95" t="e">
        <f>+GAME!BD98</f>
        <v>#DIV/0!</v>
      </c>
      <c r="M73" s="96" t="e">
        <f>+GAME!BE98</f>
        <v>#DIV/0!</v>
      </c>
      <c r="N73" s="94" t="e">
        <f>+GAME!BF98</f>
        <v>#DIV/0!</v>
      </c>
      <c r="O73" s="86" t="e">
        <f t="shared" si="104"/>
        <v>#DIV/0!</v>
      </c>
      <c r="P73" s="12"/>
    </row>
    <row r="74" spans="2:16" ht="18.75" customHeight="1" thickBot="1" x14ac:dyDescent="0.3">
      <c r="B74" s="12"/>
      <c r="C74" s="214"/>
      <c r="D74" s="89" t="s">
        <v>88</v>
      </c>
      <c r="E74" s="90" t="e">
        <f>+GAME!AW99</f>
        <v>#DIV/0!</v>
      </c>
      <c r="F74" s="90" t="e">
        <f>+GAME!AX99</f>
        <v>#DIV/0!</v>
      </c>
      <c r="G74" s="90" t="e">
        <f>+GAME!AY99</f>
        <v>#DIV/0!</v>
      </c>
      <c r="H74" s="90" t="e">
        <f>+GAME!AZ99</f>
        <v>#DIV/0!</v>
      </c>
      <c r="I74" s="90" t="e">
        <f>+GAME!BA99</f>
        <v>#DIV/0!</v>
      </c>
      <c r="J74" s="90" t="e">
        <f>+GAME!BB99</f>
        <v>#DIV/0!</v>
      </c>
      <c r="K74" s="90" t="e">
        <f>+GAME!BC99</f>
        <v>#DIV/0!</v>
      </c>
      <c r="L74" s="90" t="e">
        <f>+GAME!BD99</f>
        <v>#DIV/0!</v>
      </c>
      <c r="M74" s="90" t="e">
        <f>+GAME!BE99</f>
        <v>#DIV/0!</v>
      </c>
      <c r="N74" s="90" t="e">
        <f>+GAME!BF99</f>
        <v>#DIV/0!</v>
      </c>
      <c r="O74" s="85" t="e">
        <f t="shared" si="104"/>
        <v>#DIV/0!</v>
      </c>
      <c r="P74" s="12"/>
    </row>
    <row r="75" spans="2:16" ht="18.75" customHeight="1" thickBot="1" x14ac:dyDescent="0.3">
      <c r="B75" s="12"/>
      <c r="C75" s="214"/>
      <c r="D75" s="103" t="s">
        <v>89</v>
      </c>
      <c r="E75" s="104" t="e">
        <f>+GAME!AW100</f>
        <v>#DIV/0!</v>
      </c>
      <c r="F75" s="104" t="e">
        <f>+GAME!AX100</f>
        <v>#DIV/0!</v>
      </c>
      <c r="G75" s="104" t="e">
        <f>+GAME!AY100</f>
        <v>#DIV/0!</v>
      </c>
      <c r="H75" s="104" t="e">
        <f>+GAME!AZ100</f>
        <v>#DIV/0!</v>
      </c>
      <c r="I75" s="104" t="e">
        <f>+GAME!BA100</f>
        <v>#DIV/0!</v>
      </c>
      <c r="J75" s="104" t="e">
        <f>+GAME!BB100</f>
        <v>#DIV/0!</v>
      </c>
      <c r="K75" s="104" t="e">
        <f>+GAME!BC100</f>
        <v>#DIV/0!</v>
      </c>
      <c r="L75" s="104" t="e">
        <f>+GAME!BD100</f>
        <v>#DIV/0!</v>
      </c>
      <c r="M75" s="104" t="e">
        <f>+GAME!BE100</f>
        <v>#DIV/0!</v>
      </c>
      <c r="N75" s="100" t="e">
        <f>+GAME!BF100</f>
        <v>#DIV/0!</v>
      </c>
      <c r="O75" s="85" t="e">
        <f t="shared" si="104"/>
        <v>#DIV/0!</v>
      </c>
      <c r="P75" s="12"/>
    </row>
    <row r="76" spans="2:16" ht="18.75" customHeight="1" thickBot="1" x14ac:dyDescent="0.3">
      <c r="B76" s="12"/>
      <c r="C76" s="214"/>
      <c r="D76" s="99" t="s">
        <v>90</v>
      </c>
      <c r="E76" s="100" t="e">
        <f>+E75+E68</f>
        <v>#DIV/0!</v>
      </c>
      <c r="F76" s="100" t="e">
        <f t="shared" ref="F76" si="105">+F75+F68</f>
        <v>#DIV/0!</v>
      </c>
      <c r="G76" s="100" t="e">
        <f t="shared" ref="G76" si="106">+G75+G68</f>
        <v>#DIV/0!</v>
      </c>
      <c r="H76" s="100" t="e">
        <f t="shared" ref="H76" si="107">+H75+H68</f>
        <v>#DIV/0!</v>
      </c>
      <c r="I76" s="100" t="e">
        <f t="shared" ref="I76" si="108">+I75+I68</f>
        <v>#DIV/0!</v>
      </c>
      <c r="J76" s="100" t="e">
        <f t="shared" ref="J76" si="109">+J75+J68</f>
        <v>#DIV/0!</v>
      </c>
      <c r="K76" s="100" t="e">
        <f t="shared" ref="K76" si="110">+K75+K68</f>
        <v>#DIV/0!</v>
      </c>
      <c r="L76" s="100" t="e">
        <f t="shared" ref="L76" si="111">+L75+L68</f>
        <v>#DIV/0!</v>
      </c>
      <c r="M76" s="100" t="e">
        <f t="shared" ref="M76" si="112">+M75+M68</f>
        <v>#DIV/0!</v>
      </c>
      <c r="N76" s="100" t="e">
        <f t="shared" ref="N76" si="113">+N75+N68</f>
        <v>#DIV/0!</v>
      </c>
      <c r="O76" s="85" t="e">
        <f t="shared" si="104"/>
        <v>#DIV/0!</v>
      </c>
      <c r="P76" s="12"/>
    </row>
    <row r="77" spans="2:16" ht="18.75" customHeight="1" thickBot="1" x14ac:dyDescent="0.3">
      <c r="B77" s="12"/>
      <c r="C77" s="215"/>
      <c r="D77" s="101" t="s">
        <v>91</v>
      </c>
      <c r="E77" s="102" t="e">
        <f>IF(E$10&lt;&gt;"",_xlfn.RANK.EQ(E76,$E76:$N76),"")</f>
        <v>#DIV/0!</v>
      </c>
      <c r="F77" s="102" t="e">
        <f t="shared" ref="F77" si="114">IF(F$10&lt;&gt;"",_xlfn.RANK.EQ(F76,$E76:$N76),"")</f>
        <v>#DIV/0!</v>
      </c>
      <c r="G77" s="102" t="e">
        <f t="shared" ref="G77" si="115">IF(G$10&lt;&gt;"",_xlfn.RANK.EQ(G76,$E76:$N76),"")</f>
        <v>#DIV/0!</v>
      </c>
      <c r="H77" s="102" t="e">
        <f t="shared" ref="H77" si="116">IF(H$10&lt;&gt;"",_xlfn.RANK.EQ(H76,$E76:$N76),"")</f>
        <v>#DIV/0!</v>
      </c>
      <c r="I77" s="102" t="e">
        <f t="shared" ref="I77" si="117">IF(I$10&lt;&gt;"",_xlfn.RANK.EQ(I76,$E76:$N76),"")</f>
        <v>#DIV/0!</v>
      </c>
      <c r="J77" s="102" t="e">
        <f t="shared" ref="J77" si="118">IF(J$10&lt;&gt;"",_xlfn.RANK.EQ(J76,$E76:$N76),"")</f>
        <v>#DIV/0!</v>
      </c>
      <c r="K77" s="102" t="e">
        <f t="shared" ref="K77" si="119">IF(K$10&lt;&gt;"",_xlfn.RANK.EQ(K76,$E76:$N76),"")</f>
        <v>#DIV/0!</v>
      </c>
      <c r="L77" s="102" t="e">
        <f t="shared" ref="L77" si="120">IF(L$10&lt;&gt;"",_xlfn.RANK.EQ(L76,$E76:$N76),"")</f>
        <v>#DIV/0!</v>
      </c>
      <c r="M77" s="102" t="e">
        <f t="shared" ref="M77" si="121">IF(M$10&lt;&gt;"",_xlfn.RANK.EQ(M76,$E76:$N76),"")</f>
        <v>#DIV/0!</v>
      </c>
      <c r="N77" s="102" t="e">
        <f t="shared" ref="N77" si="122">IF(N$10&lt;&gt;"",_xlfn.RANK.EQ(N76,$E76:$N76),"")</f>
        <v>#DIV/0!</v>
      </c>
      <c r="O77" s="88"/>
      <c r="P77" s="12"/>
    </row>
    <row r="78" spans="2:16" ht="18.75" customHeight="1" thickBot="1" x14ac:dyDescent="0.3">
      <c r="B78" s="12"/>
      <c r="C78" s="105"/>
      <c r="D78" s="106" t="s">
        <v>83</v>
      </c>
      <c r="E78" s="107" t="str">
        <f>+E$10</f>
        <v>Team 1</v>
      </c>
      <c r="F78" s="106" t="str">
        <f t="shared" ref="F78:O78" si="123">+F$10</f>
        <v>Team 2</v>
      </c>
      <c r="G78" s="107" t="str">
        <f t="shared" si="123"/>
        <v>Team 3</v>
      </c>
      <c r="H78" s="106" t="str">
        <f t="shared" si="123"/>
        <v>Team 4</v>
      </c>
      <c r="I78" s="107" t="str">
        <f t="shared" si="123"/>
        <v>Team 5</v>
      </c>
      <c r="J78" s="106" t="str">
        <f t="shared" si="123"/>
        <v>Team 6</v>
      </c>
      <c r="K78" s="107" t="str">
        <f t="shared" si="123"/>
        <v>Team 7</v>
      </c>
      <c r="L78" s="106" t="str">
        <f t="shared" si="123"/>
        <v>Team 8</v>
      </c>
      <c r="M78" s="107" t="str">
        <f t="shared" si="123"/>
        <v>Team 9</v>
      </c>
      <c r="N78" s="106" t="str">
        <f t="shared" si="123"/>
        <v>Team 10</v>
      </c>
      <c r="O78" s="84" t="str">
        <f t="shared" si="123"/>
        <v>Average</v>
      </c>
      <c r="P78" s="12"/>
    </row>
    <row r="79" spans="2:16" ht="18.75" customHeight="1" x14ac:dyDescent="0.25">
      <c r="B79" s="12"/>
      <c r="C79" s="213" t="s">
        <v>58</v>
      </c>
      <c r="D79" s="89" t="s">
        <v>84</v>
      </c>
      <c r="E79" s="90" t="e">
        <f>+GAME!AW104</f>
        <v>#DIV/0!</v>
      </c>
      <c r="F79" s="91" t="e">
        <f>+GAME!AX104</f>
        <v>#DIV/0!</v>
      </c>
      <c r="G79" s="92" t="e">
        <f>+GAME!AY104</f>
        <v>#DIV/0!</v>
      </c>
      <c r="H79" s="91" t="e">
        <f>+GAME!AZ104</f>
        <v>#DIV/0!</v>
      </c>
      <c r="I79" s="92" t="e">
        <f>+GAME!BA104</f>
        <v>#DIV/0!</v>
      </c>
      <c r="J79" s="91" t="e">
        <f>+GAME!BB104</f>
        <v>#DIV/0!</v>
      </c>
      <c r="K79" s="92" t="e">
        <f>+GAME!BC104</f>
        <v>#DIV/0!</v>
      </c>
      <c r="L79" s="91" t="e">
        <f>+GAME!BD104</f>
        <v>#DIV/0!</v>
      </c>
      <c r="M79" s="92" t="e">
        <f>+GAME!BE104</f>
        <v>#DIV/0!</v>
      </c>
      <c r="N79" s="90" t="e">
        <f>+GAME!BF104</f>
        <v>#DIV/0!</v>
      </c>
      <c r="O79" s="85" t="e">
        <f t="shared" ref="O79:O85" si="124">AVERAGEIF(E79:N79,"&gt;0")</f>
        <v>#DIV/0!</v>
      </c>
      <c r="P79" s="12"/>
    </row>
    <row r="80" spans="2:16" ht="18.75" customHeight="1" thickBot="1" x14ac:dyDescent="0.3">
      <c r="B80" s="12"/>
      <c r="C80" s="214"/>
      <c r="D80" s="93" t="s">
        <v>85</v>
      </c>
      <c r="E80" s="94" t="e">
        <f>+GAME!AW105</f>
        <v>#DIV/0!</v>
      </c>
      <c r="F80" s="95" t="e">
        <f>+GAME!AX105</f>
        <v>#DIV/0!</v>
      </c>
      <c r="G80" s="96" t="e">
        <f>+GAME!AY105</f>
        <v>#DIV/0!</v>
      </c>
      <c r="H80" s="95" t="e">
        <f>+GAME!AZ105</f>
        <v>#DIV/0!</v>
      </c>
      <c r="I80" s="96" t="e">
        <f>+GAME!BA105</f>
        <v>#DIV/0!</v>
      </c>
      <c r="J80" s="95" t="e">
        <f>+GAME!BB105</f>
        <v>#DIV/0!</v>
      </c>
      <c r="K80" s="96" t="e">
        <f>+GAME!BC105</f>
        <v>#DIV/0!</v>
      </c>
      <c r="L80" s="95" t="e">
        <f>+GAME!BD105</f>
        <v>#DIV/0!</v>
      </c>
      <c r="M80" s="96" t="e">
        <f>+GAME!BE105</f>
        <v>#DIV/0!</v>
      </c>
      <c r="N80" s="94" t="e">
        <f>+GAME!BF105</f>
        <v>#DIV/0!</v>
      </c>
      <c r="O80" s="86" t="e">
        <f t="shared" si="124"/>
        <v>#DIV/0!</v>
      </c>
      <c r="P80" s="12"/>
    </row>
    <row r="81" spans="2:16" ht="18.75" customHeight="1" x14ac:dyDescent="0.25">
      <c r="B81" s="12"/>
      <c r="C81" s="214"/>
      <c r="D81" s="97" t="s">
        <v>87</v>
      </c>
      <c r="E81" s="90" t="e">
        <f>+GAME!AW106</f>
        <v>#DIV/0!</v>
      </c>
      <c r="F81" s="90" t="e">
        <f>+GAME!AX106</f>
        <v>#DIV/0!</v>
      </c>
      <c r="G81" s="90" t="e">
        <f>+GAME!AY106</f>
        <v>#DIV/0!</v>
      </c>
      <c r="H81" s="90" t="e">
        <f>+GAME!AZ106</f>
        <v>#DIV/0!</v>
      </c>
      <c r="I81" s="90" t="e">
        <f>+GAME!BA106</f>
        <v>#DIV/0!</v>
      </c>
      <c r="J81" s="90" t="e">
        <f>+GAME!BB106</f>
        <v>#DIV/0!</v>
      </c>
      <c r="K81" s="90" t="e">
        <f>+GAME!BC106</f>
        <v>#DIV/0!</v>
      </c>
      <c r="L81" s="90" t="e">
        <f>+GAME!BD106</f>
        <v>#DIV/0!</v>
      </c>
      <c r="M81" s="90" t="e">
        <f>+GAME!BE106</f>
        <v>#DIV/0!</v>
      </c>
      <c r="N81" s="90" t="e">
        <f>+GAME!BF106</f>
        <v>#DIV/0!</v>
      </c>
      <c r="O81" s="85" t="e">
        <f t="shared" si="124"/>
        <v>#DIV/0!</v>
      </c>
      <c r="P81" s="12"/>
    </row>
    <row r="82" spans="2:16" ht="18.75" customHeight="1" thickBot="1" x14ac:dyDescent="0.3">
      <c r="B82" s="12"/>
      <c r="C82" s="214"/>
      <c r="D82" s="98" t="s">
        <v>86</v>
      </c>
      <c r="E82" s="94" t="e">
        <f>+GAME!AW107</f>
        <v>#DIV/0!</v>
      </c>
      <c r="F82" s="95" t="e">
        <f>+GAME!AX107</f>
        <v>#DIV/0!</v>
      </c>
      <c r="G82" s="96" t="e">
        <f>+GAME!AY107</f>
        <v>#DIV/0!</v>
      </c>
      <c r="H82" s="95" t="e">
        <f>+GAME!AZ107</f>
        <v>#DIV/0!</v>
      </c>
      <c r="I82" s="96" t="e">
        <f>+GAME!BA107</f>
        <v>#DIV/0!</v>
      </c>
      <c r="J82" s="95" t="e">
        <f>+GAME!BB107</f>
        <v>#DIV/0!</v>
      </c>
      <c r="K82" s="96" t="e">
        <f>+GAME!BC107</f>
        <v>#DIV/0!</v>
      </c>
      <c r="L82" s="95" t="e">
        <f>+GAME!BD107</f>
        <v>#DIV/0!</v>
      </c>
      <c r="M82" s="96" t="e">
        <f>+GAME!BE107</f>
        <v>#DIV/0!</v>
      </c>
      <c r="N82" s="94" t="e">
        <f>+GAME!BF107</f>
        <v>#DIV/0!</v>
      </c>
      <c r="O82" s="86" t="e">
        <f t="shared" si="124"/>
        <v>#DIV/0!</v>
      </c>
      <c r="P82" s="12"/>
    </row>
    <row r="83" spans="2:16" ht="18.75" customHeight="1" thickBot="1" x14ac:dyDescent="0.3">
      <c r="B83" s="12"/>
      <c r="C83" s="214"/>
      <c r="D83" s="89" t="s">
        <v>88</v>
      </c>
      <c r="E83" s="90" t="e">
        <f>+GAME!AW108</f>
        <v>#DIV/0!</v>
      </c>
      <c r="F83" s="90" t="e">
        <f>+GAME!AX108</f>
        <v>#DIV/0!</v>
      </c>
      <c r="G83" s="90" t="e">
        <f>+GAME!AY108</f>
        <v>#DIV/0!</v>
      </c>
      <c r="H83" s="90" t="e">
        <f>+GAME!AZ108</f>
        <v>#DIV/0!</v>
      </c>
      <c r="I83" s="90" t="e">
        <f>+GAME!BA108</f>
        <v>#DIV/0!</v>
      </c>
      <c r="J83" s="90" t="e">
        <f>+GAME!BB108</f>
        <v>#DIV/0!</v>
      </c>
      <c r="K83" s="90" t="e">
        <f>+GAME!BC108</f>
        <v>#DIV/0!</v>
      </c>
      <c r="L83" s="90" t="e">
        <f>+GAME!BD108</f>
        <v>#DIV/0!</v>
      </c>
      <c r="M83" s="90" t="e">
        <f>+GAME!BE108</f>
        <v>#DIV/0!</v>
      </c>
      <c r="N83" s="90" t="e">
        <f>+GAME!BF108</f>
        <v>#DIV/0!</v>
      </c>
      <c r="O83" s="85" t="e">
        <f t="shared" si="124"/>
        <v>#DIV/0!</v>
      </c>
      <c r="P83" s="12"/>
    </row>
    <row r="84" spans="2:16" ht="18.75" customHeight="1" thickBot="1" x14ac:dyDescent="0.3">
      <c r="B84" s="12"/>
      <c r="C84" s="214"/>
      <c r="D84" s="103" t="s">
        <v>89</v>
      </c>
      <c r="E84" s="104" t="e">
        <f>+GAME!AW109</f>
        <v>#DIV/0!</v>
      </c>
      <c r="F84" s="104" t="e">
        <f>+GAME!AX109</f>
        <v>#DIV/0!</v>
      </c>
      <c r="G84" s="104" t="e">
        <f>+GAME!AY109</f>
        <v>#DIV/0!</v>
      </c>
      <c r="H84" s="104" t="e">
        <f>+GAME!AZ109</f>
        <v>#DIV/0!</v>
      </c>
      <c r="I84" s="104" t="e">
        <f>+GAME!BA109</f>
        <v>#DIV/0!</v>
      </c>
      <c r="J84" s="104" t="e">
        <f>+GAME!BB109</f>
        <v>#DIV/0!</v>
      </c>
      <c r="K84" s="104" t="e">
        <f>+GAME!BC109</f>
        <v>#DIV/0!</v>
      </c>
      <c r="L84" s="104" t="e">
        <f>+GAME!BD109</f>
        <v>#DIV/0!</v>
      </c>
      <c r="M84" s="104" t="e">
        <f>+GAME!BE109</f>
        <v>#DIV/0!</v>
      </c>
      <c r="N84" s="100" t="e">
        <f>+GAME!BF109</f>
        <v>#DIV/0!</v>
      </c>
      <c r="O84" s="85" t="e">
        <f t="shared" si="124"/>
        <v>#DIV/0!</v>
      </c>
      <c r="P84" s="12"/>
    </row>
    <row r="85" spans="2:16" ht="18.75" customHeight="1" thickBot="1" x14ac:dyDescent="0.3">
      <c r="B85" s="12"/>
      <c r="C85" s="214"/>
      <c r="D85" s="99" t="s">
        <v>90</v>
      </c>
      <c r="E85" s="100" t="e">
        <f>+E84+E76</f>
        <v>#DIV/0!</v>
      </c>
      <c r="F85" s="100" t="e">
        <f t="shared" ref="F85" si="125">+F84+F76</f>
        <v>#DIV/0!</v>
      </c>
      <c r="G85" s="100" t="e">
        <f t="shared" ref="G85" si="126">+G84+G76</f>
        <v>#DIV/0!</v>
      </c>
      <c r="H85" s="100" t="e">
        <f t="shared" ref="H85" si="127">+H84+H76</f>
        <v>#DIV/0!</v>
      </c>
      <c r="I85" s="100" t="e">
        <f t="shared" ref="I85" si="128">+I84+I76</f>
        <v>#DIV/0!</v>
      </c>
      <c r="J85" s="100" t="e">
        <f t="shared" ref="J85" si="129">+J84+J76</f>
        <v>#DIV/0!</v>
      </c>
      <c r="K85" s="100" t="e">
        <f t="shared" ref="K85" si="130">+K84+K76</f>
        <v>#DIV/0!</v>
      </c>
      <c r="L85" s="100" t="e">
        <f t="shared" ref="L85" si="131">+L84+L76</f>
        <v>#DIV/0!</v>
      </c>
      <c r="M85" s="100" t="e">
        <f t="shared" ref="M85" si="132">+M84+M76</f>
        <v>#DIV/0!</v>
      </c>
      <c r="N85" s="100" t="e">
        <f t="shared" ref="N85" si="133">+N84+N76</f>
        <v>#DIV/0!</v>
      </c>
      <c r="O85" s="85" t="e">
        <f t="shared" si="124"/>
        <v>#DIV/0!</v>
      </c>
      <c r="P85" s="12"/>
    </row>
    <row r="86" spans="2:16" ht="18.75" customHeight="1" thickBot="1" x14ac:dyDescent="0.3">
      <c r="B86" s="12"/>
      <c r="C86" s="215"/>
      <c r="D86" s="101" t="s">
        <v>91</v>
      </c>
      <c r="E86" s="102" t="e">
        <f>IF(E$10&lt;&gt;"",_xlfn.RANK.EQ(E85,$E85:$N85),"")</f>
        <v>#DIV/0!</v>
      </c>
      <c r="F86" s="102" t="e">
        <f t="shared" ref="F86" si="134">IF(F$10&lt;&gt;"",_xlfn.RANK.EQ(F85,$E85:$N85),"")</f>
        <v>#DIV/0!</v>
      </c>
      <c r="G86" s="102" t="e">
        <f t="shared" ref="G86" si="135">IF(G$10&lt;&gt;"",_xlfn.RANK.EQ(G85,$E85:$N85),"")</f>
        <v>#DIV/0!</v>
      </c>
      <c r="H86" s="102" t="e">
        <f t="shared" ref="H86" si="136">IF(H$10&lt;&gt;"",_xlfn.RANK.EQ(H85,$E85:$N85),"")</f>
        <v>#DIV/0!</v>
      </c>
      <c r="I86" s="102" t="e">
        <f t="shared" ref="I86" si="137">IF(I$10&lt;&gt;"",_xlfn.RANK.EQ(I85,$E85:$N85),"")</f>
        <v>#DIV/0!</v>
      </c>
      <c r="J86" s="102" t="e">
        <f t="shared" ref="J86" si="138">IF(J$10&lt;&gt;"",_xlfn.RANK.EQ(J85,$E85:$N85),"")</f>
        <v>#DIV/0!</v>
      </c>
      <c r="K86" s="102" t="e">
        <f t="shared" ref="K86" si="139">IF(K$10&lt;&gt;"",_xlfn.RANK.EQ(K85,$E85:$N85),"")</f>
        <v>#DIV/0!</v>
      </c>
      <c r="L86" s="102" t="e">
        <f t="shared" ref="L86" si="140">IF(L$10&lt;&gt;"",_xlfn.RANK.EQ(L85,$E85:$N85),"")</f>
        <v>#DIV/0!</v>
      </c>
      <c r="M86" s="102" t="e">
        <f t="shared" ref="M86" si="141">IF(M$10&lt;&gt;"",_xlfn.RANK.EQ(M85,$E85:$N85),"")</f>
        <v>#DIV/0!</v>
      </c>
      <c r="N86" s="102" t="e">
        <f t="shared" ref="N86" si="142">IF(N$10&lt;&gt;"",_xlfn.RANK.EQ(N85,$E85:$N85),"")</f>
        <v>#DIV/0!</v>
      </c>
      <c r="O86" s="88"/>
      <c r="P86" s="12"/>
    </row>
    <row r="87" spans="2:16" ht="18.75" customHeight="1" x14ac:dyDescent="0.25">
      <c r="B87" s="12"/>
      <c r="C87" s="213" t="s">
        <v>59</v>
      </c>
      <c r="D87" s="89" t="s">
        <v>84</v>
      </c>
      <c r="E87" s="90" t="e">
        <f>+GAME!AW112</f>
        <v>#DIV/0!</v>
      </c>
      <c r="F87" s="91" t="e">
        <f>+GAME!AX112</f>
        <v>#DIV/0!</v>
      </c>
      <c r="G87" s="92" t="e">
        <f>+GAME!AY112</f>
        <v>#DIV/0!</v>
      </c>
      <c r="H87" s="91" t="e">
        <f>+GAME!AZ112</f>
        <v>#DIV/0!</v>
      </c>
      <c r="I87" s="92" t="e">
        <f>+GAME!BA112</f>
        <v>#DIV/0!</v>
      </c>
      <c r="J87" s="91" t="e">
        <f>+GAME!BB112</f>
        <v>#DIV/0!</v>
      </c>
      <c r="K87" s="92" t="e">
        <f>+GAME!BC112</f>
        <v>#DIV/0!</v>
      </c>
      <c r="L87" s="91" t="e">
        <f>+GAME!BD112</f>
        <v>#DIV/0!</v>
      </c>
      <c r="M87" s="92" t="e">
        <f>+GAME!BE112</f>
        <v>#DIV/0!</v>
      </c>
      <c r="N87" s="90" t="e">
        <f>+GAME!BF112</f>
        <v>#DIV/0!</v>
      </c>
      <c r="O87" s="85" t="e">
        <f t="shared" ref="O87:O93" si="143">AVERAGE(E87:N87)</f>
        <v>#DIV/0!</v>
      </c>
      <c r="P87" s="12"/>
    </row>
    <row r="88" spans="2:16" ht="18.75" customHeight="1" thickBot="1" x14ac:dyDescent="0.3">
      <c r="B88" s="12"/>
      <c r="C88" s="214"/>
      <c r="D88" s="93" t="s">
        <v>85</v>
      </c>
      <c r="E88" s="94" t="e">
        <f>+GAME!AW113</f>
        <v>#DIV/0!</v>
      </c>
      <c r="F88" s="95" t="e">
        <f>+GAME!AX113</f>
        <v>#DIV/0!</v>
      </c>
      <c r="G88" s="96" t="e">
        <f>+GAME!AY113</f>
        <v>#DIV/0!</v>
      </c>
      <c r="H88" s="95" t="e">
        <f>+GAME!AZ113</f>
        <v>#DIV/0!</v>
      </c>
      <c r="I88" s="96" t="e">
        <f>+GAME!BA113</f>
        <v>#DIV/0!</v>
      </c>
      <c r="J88" s="95" t="e">
        <f>+GAME!BB113</f>
        <v>#DIV/0!</v>
      </c>
      <c r="K88" s="96" t="e">
        <f>+GAME!BC113</f>
        <v>#DIV/0!</v>
      </c>
      <c r="L88" s="95" t="e">
        <f>+GAME!BD113</f>
        <v>#DIV/0!</v>
      </c>
      <c r="M88" s="96" t="e">
        <f>+GAME!BE113</f>
        <v>#DIV/0!</v>
      </c>
      <c r="N88" s="94" t="e">
        <f>+GAME!BF113</f>
        <v>#DIV/0!</v>
      </c>
      <c r="O88" s="86" t="e">
        <f t="shared" si="143"/>
        <v>#DIV/0!</v>
      </c>
      <c r="P88" s="12"/>
    </row>
    <row r="89" spans="2:16" ht="18.75" customHeight="1" x14ac:dyDescent="0.25">
      <c r="B89" s="12"/>
      <c r="C89" s="214"/>
      <c r="D89" s="97" t="s">
        <v>87</v>
      </c>
      <c r="E89" s="90" t="e">
        <f>+GAME!AW114</f>
        <v>#DIV/0!</v>
      </c>
      <c r="F89" s="90" t="e">
        <f>+GAME!AX114</f>
        <v>#DIV/0!</v>
      </c>
      <c r="G89" s="90" t="e">
        <f>+GAME!AY114</f>
        <v>#DIV/0!</v>
      </c>
      <c r="H89" s="90" t="e">
        <f>+GAME!AZ114</f>
        <v>#DIV/0!</v>
      </c>
      <c r="I89" s="90" t="e">
        <f>+GAME!BA114</f>
        <v>#DIV/0!</v>
      </c>
      <c r="J89" s="90" t="e">
        <f>+GAME!BB114</f>
        <v>#DIV/0!</v>
      </c>
      <c r="K89" s="90" t="e">
        <f>+GAME!BC114</f>
        <v>#DIV/0!</v>
      </c>
      <c r="L89" s="90" t="e">
        <f>+GAME!BD114</f>
        <v>#DIV/0!</v>
      </c>
      <c r="M89" s="90" t="e">
        <f>+GAME!BE114</f>
        <v>#DIV/0!</v>
      </c>
      <c r="N89" s="90" t="e">
        <f>+GAME!BF114</f>
        <v>#DIV/0!</v>
      </c>
      <c r="O89" s="85" t="e">
        <f t="shared" si="143"/>
        <v>#DIV/0!</v>
      </c>
      <c r="P89" s="12"/>
    </row>
    <row r="90" spans="2:16" ht="18.75" customHeight="1" thickBot="1" x14ac:dyDescent="0.3">
      <c r="B90" s="12"/>
      <c r="C90" s="214"/>
      <c r="D90" s="98" t="s">
        <v>86</v>
      </c>
      <c r="E90" s="94" t="e">
        <f>+GAME!AW115</f>
        <v>#DIV/0!</v>
      </c>
      <c r="F90" s="95" t="e">
        <f>+GAME!AX115</f>
        <v>#DIV/0!</v>
      </c>
      <c r="G90" s="96" t="e">
        <f>+GAME!AY115</f>
        <v>#DIV/0!</v>
      </c>
      <c r="H90" s="95" t="e">
        <f>+GAME!AZ115</f>
        <v>#DIV/0!</v>
      </c>
      <c r="I90" s="96" t="e">
        <f>+GAME!BA115</f>
        <v>#DIV/0!</v>
      </c>
      <c r="J90" s="95" t="e">
        <f>+GAME!BB115</f>
        <v>#DIV/0!</v>
      </c>
      <c r="K90" s="96" t="e">
        <f>+GAME!BC115</f>
        <v>#DIV/0!</v>
      </c>
      <c r="L90" s="95" t="e">
        <f>+GAME!BD115</f>
        <v>#DIV/0!</v>
      </c>
      <c r="M90" s="96" t="e">
        <f>+GAME!BE115</f>
        <v>#DIV/0!</v>
      </c>
      <c r="N90" s="94" t="e">
        <f>+GAME!BF115</f>
        <v>#DIV/0!</v>
      </c>
      <c r="O90" s="86" t="e">
        <f t="shared" si="143"/>
        <v>#DIV/0!</v>
      </c>
      <c r="P90" s="12"/>
    </row>
    <row r="91" spans="2:16" ht="18.75" customHeight="1" thickBot="1" x14ac:dyDescent="0.3">
      <c r="B91" s="12"/>
      <c r="C91" s="214"/>
      <c r="D91" s="89" t="s">
        <v>88</v>
      </c>
      <c r="E91" s="90" t="e">
        <f>+GAME!AW116</f>
        <v>#DIV/0!</v>
      </c>
      <c r="F91" s="90" t="e">
        <f>+GAME!AX116</f>
        <v>#DIV/0!</v>
      </c>
      <c r="G91" s="90" t="e">
        <f>+GAME!AY116</f>
        <v>#DIV/0!</v>
      </c>
      <c r="H91" s="90" t="e">
        <f>+GAME!AZ116</f>
        <v>#DIV/0!</v>
      </c>
      <c r="I91" s="90" t="e">
        <f>+GAME!BA116</f>
        <v>#DIV/0!</v>
      </c>
      <c r="J91" s="90" t="e">
        <f>+GAME!BB116</f>
        <v>#DIV/0!</v>
      </c>
      <c r="K91" s="90" t="e">
        <f>+GAME!BC116</f>
        <v>#DIV/0!</v>
      </c>
      <c r="L91" s="90" t="e">
        <f>+GAME!BD116</f>
        <v>#DIV/0!</v>
      </c>
      <c r="M91" s="90" t="e">
        <f>+GAME!BE116</f>
        <v>#DIV/0!</v>
      </c>
      <c r="N91" s="90" t="e">
        <f>+GAME!BF116</f>
        <v>#DIV/0!</v>
      </c>
      <c r="O91" s="85" t="e">
        <f t="shared" si="143"/>
        <v>#DIV/0!</v>
      </c>
      <c r="P91" s="12"/>
    </row>
    <row r="92" spans="2:16" ht="18.75" customHeight="1" thickBot="1" x14ac:dyDescent="0.3">
      <c r="B92" s="12"/>
      <c r="C92" s="214"/>
      <c r="D92" s="103" t="s">
        <v>89</v>
      </c>
      <c r="E92" s="104" t="e">
        <f>+GAME!AW117</f>
        <v>#DIV/0!</v>
      </c>
      <c r="F92" s="104" t="e">
        <f>+GAME!AX117</f>
        <v>#DIV/0!</v>
      </c>
      <c r="G92" s="104" t="e">
        <f>+GAME!AY117</f>
        <v>#DIV/0!</v>
      </c>
      <c r="H92" s="104" t="e">
        <f>+GAME!AZ117</f>
        <v>#DIV/0!</v>
      </c>
      <c r="I92" s="104" t="e">
        <f>+GAME!BA117</f>
        <v>#DIV/0!</v>
      </c>
      <c r="J92" s="104" t="e">
        <f>+GAME!BB117</f>
        <v>#DIV/0!</v>
      </c>
      <c r="K92" s="104" t="e">
        <f>+GAME!BC117</f>
        <v>#DIV/0!</v>
      </c>
      <c r="L92" s="104" t="e">
        <f>+GAME!BD117</f>
        <v>#DIV/0!</v>
      </c>
      <c r="M92" s="104" t="e">
        <f>+GAME!BE117</f>
        <v>#DIV/0!</v>
      </c>
      <c r="N92" s="100" t="e">
        <f>+GAME!BF117</f>
        <v>#DIV/0!</v>
      </c>
      <c r="O92" s="85" t="e">
        <f t="shared" si="143"/>
        <v>#DIV/0!</v>
      </c>
      <c r="P92" s="12"/>
    </row>
    <row r="93" spans="2:16" ht="18.75" customHeight="1" thickBot="1" x14ac:dyDescent="0.3">
      <c r="B93" s="12"/>
      <c r="C93" s="214"/>
      <c r="D93" s="99" t="s">
        <v>90</v>
      </c>
      <c r="E93" s="100" t="e">
        <f>+E92+E85</f>
        <v>#DIV/0!</v>
      </c>
      <c r="F93" s="100" t="e">
        <f t="shared" ref="F93" si="144">+F92+F85</f>
        <v>#DIV/0!</v>
      </c>
      <c r="G93" s="100" t="e">
        <f t="shared" ref="G93" si="145">+G92+G85</f>
        <v>#DIV/0!</v>
      </c>
      <c r="H93" s="100" t="e">
        <f t="shared" ref="H93" si="146">+H92+H85</f>
        <v>#DIV/0!</v>
      </c>
      <c r="I93" s="100" t="e">
        <f t="shared" ref="I93" si="147">+I92+I85</f>
        <v>#DIV/0!</v>
      </c>
      <c r="J93" s="100" t="e">
        <f t="shared" ref="J93" si="148">+J92+J85</f>
        <v>#DIV/0!</v>
      </c>
      <c r="K93" s="100" t="e">
        <f t="shared" ref="K93" si="149">+K92+K85</f>
        <v>#DIV/0!</v>
      </c>
      <c r="L93" s="100" t="e">
        <f t="shared" ref="L93" si="150">+L92+L85</f>
        <v>#DIV/0!</v>
      </c>
      <c r="M93" s="100" t="e">
        <f t="shared" ref="M93" si="151">+M92+M85</f>
        <v>#DIV/0!</v>
      </c>
      <c r="N93" s="100" t="e">
        <f t="shared" ref="N93" si="152">+N92+N85</f>
        <v>#DIV/0!</v>
      </c>
      <c r="O93" s="87" t="e">
        <f t="shared" si="143"/>
        <v>#DIV/0!</v>
      </c>
      <c r="P93" s="12"/>
    </row>
    <row r="94" spans="2:16" ht="18.75" customHeight="1" thickBot="1" x14ac:dyDescent="0.3">
      <c r="B94" s="12"/>
      <c r="C94" s="215"/>
      <c r="D94" s="101" t="s">
        <v>91</v>
      </c>
      <c r="E94" s="102" t="e">
        <f>IF(E$10&lt;&gt;"",_xlfn.RANK.EQ(E93,$E93:$N93),"")</f>
        <v>#DIV/0!</v>
      </c>
      <c r="F94" s="102" t="e">
        <f t="shared" ref="F94" si="153">IF(F$10&lt;&gt;"",_xlfn.RANK.EQ(F93,$E93:$N93),"")</f>
        <v>#DIV/0!</v>
      </c>
      <c r="G94" s="102" t="e">
        <f t="shared" ref="G94" si="154">IF(G$10&lt;&gt;"",_xlfn.RANK.EQ(G93,$E93:$N93),"")</f>
        <v>#DIV/0!</v>
      </c>
      <c r="H94" s="102" t="e">
        <f t="shared" ref="H94" si="155">IF(H$10&lt;&gt;"",_xlfn.RANK.EQ(H93,$E93:$N93),"")</f>
        <v>#DIV/0!</v>
      </c>
      <c r="I94" s="102" t="e">
        <f t="shared" ref="I94" si="156">IF(I$10&lt;&gt;"",_xlfn.RANK.EQ(I93,$E93:$N93),"")</f>
        <v>#DIV/0!</v>
      </c>
      <c r="J94" s="102" t="e">
        <f t="shared" ref="J94" si="157">IF(J$10&lt;&gt;"",_xlfn.RANK.EQ(J93,$E93:$N93),"")</f>
        <v>#DIV/0!</v>
      </c>
      <c r="K94" s="102" t="e">
        <f t="shared" ref="K94" si="158">IF(K$10&lt;&gt;"",_xlfn.RANK.EQ(K93,$E93:$N93),"")</f>
        <v>#DIV/0!</v>
      </c>
      <c r="L94" s="102" t="e">
        <f t="shared" ref="L94" si="159">IF(L$10&lt;&gt;"",_xlfn.RANK.EQ(L93,$E93:$N93),"")</f>
        <v>#DIV/0!</v>
      </c>
      <c r="M94" s="102" t="e">
        <f t="shared" ref="M94" si="160">IF(M$10&lt;&gt;"",_xlfn.RANK.EQ(M93,$E93:$N93),"")</f>
        <v>#DIV/0!</v>
      </c>
      <c r="N94" s="102" t="e">
        <f t="shared" ref="N94" si="161">IF(N$10&lt;&gt;"",_xlfn.RANK.EQ(N93,$E93:$N93),"")</f>
        <v>#DIV/0!</v>
      </c>
      <c r="O94" s="88"/>
      <c r="P94" s="12"/>
    </row>
    <row r="95" spans="2:16" ht="18.75" customHeight="1" thickBot="1" x14ac:dyDescent="0.3">
      <c r="B95" s="12"/>
      <c r="C95" s="105"/>
      <c r="D95" s="106" t="s">
        <v>83</v>
      </c>
      <c r="E95" s="107" t="str">
        <f>+E$10</f>
        <v>Team 1</v>
      </c>
      <c r="F95" s="106" t="str">
        <f t="shared" ref="F95:O95" si="162">+F$10</f>
        <v>Team 2</v>
      </c>
      <c r="G95" s="107" t="str">
        <f t="shared" si="162"/>
        <v>Team 3</v>
      </c>
      <c r="H95" s="106" t="str">
        <f t="shared" si="162"/>
        <v>Team 4</v>
      </c>
      <c r="I95" s="107" t="str">
        <f t="shared" si="162"/>
        <v>Team 5</v>
      </c>
      <c r="J95" s="106" t="str">
        <f t="shared" si="162"/>
        <v>Team 6</v>
      </c>
      <c r="K95" s="107" t="str">
        <f t="shared" si="162"/>
        <v>Team 7</v>
      </c>
      <c r="L95" s="106" t="str">
        <f t="shared" si="162"/>
        <v>Team 8</v>
      </c>
      <c r="M95" s="107" t="str">
        <f t="shared" si="162"/>
        <v>Team 9</v>
      </c>
      <c r="N95" s="106" t="str">
        <f t="shared" si="162"/>
        <v>Team 10</v>
      </c>
      <c r="O95" s="84" t="str">
        <f t="shared" si="162"/>
        <v>Average</v>
      </c>
      <c r="P95" s="12"/>
    </row>
    <row r="96" spans="2:16" ht="18.75" customHeight="1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2:16" ht="18.75" customHeight="1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2:16" ht="18.75" customHeight="1" x14ac:dyDescent="0.25"/>
    <row r="99" spans="2:16" ht="18.75" customHeight="1" x14ac:dyDescent="0.25"/>
    <row r="100" spans="2:16" ht="18.75" customHeight="1" x14ac:dyDescent="0.25"/>
    <row r="101" spans="2:16" ht="18.75" customHeight="1" x14ac:dyDescent="0.25"/>
    <row r="102" spans="2:16" ht="18.75" customHeight="1" x14ac:dyDescent="0.25"/>
    <row r="103" spans="2:16" ht="18.75" customHeight="1" x14ac:dyDescent="0.25"/>
    <row r="104" spans="2:16" ht="18.75" customHeight="1" x14ac:dyDescent="0.25"/>
    <row r="105" spans="2:16" ht="18.75" customHeight="1" x14ac:dyDescent="0.25"/>
    <row r="106" spans="2:16" ht="18.75" customHeight="1" x14ac:dyDescent="0.25"/>
    <row r="107" spans="2:16" ht="18.75" customHeight="1" x14ac:dyDescent="0.25"/>
    <row r="108" spans="2:16" ht="18.75" customHeight="1" x14ac:dyDescent="0.25"/>
    <row r="109" spans="2:16" ht="18.75" customHeight="1" x14ac:dyDescent="0.25"/>
    <row r="110" spans="2:16" ht="18.75" customHeight="1" x14ac:dyDescent="0.25"/>
    <row r="111" spans="2:16" ht="18.75" customHeight="1" x14ac:dyDescent="0.25"/>
    <row r="112" spans="2:16" ht="18.75" customHeight="1" x14ac:dyDescent="0.25"/>
    <row r="113" s="10" customFormat="1" ht="18.75" customHeight="1" x14ac:dyDescent="0.25"/>
    <row r="114" s="10" customFormat="1" ht="18.75" customHeight="1" x14ac:dyDescent="0.25"/>
    <row r="115" s="10" customFormat="1" ht="18.75" customHeight="1" x14ac:dyDescent="0.25"/>
    <row r="116" s="10" customFormat="1" ht="18.75" customHeight="1" x14ac:dyDescent="0.25"/>
    <row r="117" s="10" customFormat="1" ht="18.75" customHeight="1" x14ac:dyDescent="0.25"/>
    <row r="118" s="10" customFormat="1" ht="18.75" customHeight="1" x14ac:dyDescent="0.25"/>
    <row r="119" s="10" customFormat="1" ht="18.75" customHeight="1" x14ac:dyDescent="0.25"/>
    <row r="120" s="10" customFormat="1" ht="18.75" customHeight="1" x14ac:dyDescent="0.25"/>
    <row r="121" s="10" customFormat="1" ht="18.75" customHeight="1" x14ac:dyDescent="0.25"/>
    <row r="122" s="10" customFormat="1" ht="18.75" customHeight="1" x14ac:dyDescent="0.25"/>
    <row r="123" s="10" customFormat="1" ht="18.75" customHeight="1" x14ac:dyDescent="0.25"/>
    <row r="124" s="10" customFormat="1" ht="18.75" customHeight="1" x14ac:dyDescent="0.25"/>
    <row r="125" s="10" customFormat="1" ht="18.75" customHeight="1" x14ac:dyDescent="0.25"/>
    <row r="126" s="10" customFormat="1" ht="18.75" customHeight="1" x14ac:dyDescent="0.25"/>
    <row r="127" s="10" customFormat="1" ht="18.75" customHeight="1" x14ac:dyDescent="0.25"/>
    <row r="128" s="10" customFormat="1" ht="18.75" customHeight="1" x14ac:dyDescent="0.25"/>
    <row r="129" s="10" customFormat="1" ht="18.75" customHeight="1" x14ac:dyDescent="0.25"/>
    <row r="130" s="10" customFormat="1" ht="18.75" customHeight="1" x14ac:dyDescent="0.25"/>
    <row r="131" s="10" customFormat="1" ht="18.75" customHeight="1" x14ac:dyDescent="0.25"/>
    <row r="132" s="10" customFormat="1" ht="18.75" customHeight="1" x14ac:dyDescent="0.25"/>
    <row r="133" s="10" customFormat="1" ht="18.75" customHeight="1" x14ac:dyDescent="0.25"/>
    <row r="134" s="10" customFormat="1" ht="18.75" customHeight="1" x14ac:dyDescent="0.25"/>
    <row r="135" s="10" customFormat="1" ht="18.75" customHeight="1" x14ac:dyDescent="0.25"/>
    <row r="136" s="10" customFormat="1" ht="18.75" customHeight="1" x14ac:dyDescent="0.25"/>
    <row r="137" s="10" customFormat="1" ht="18.75" customHeight="1" x14ac:dyDescent="0.25"/>
    <row r="138" s="10" customFormat="1" ht="18.75" customHeight="1" x14ac:dyDescent="0.25"/>
    <row r="139" s="10" customFormat="1" ht="18.75" customHeight="1" x14ac:dyDescent="0.25"/>
    <row r="140" s="10" customFormat="1" ht="18.75" customHeight="1" x14ac:dyDescent="0.25"/>
    <row r="141" s="10" customFormat="1" ht="18.75" customHeight="1" x14ac:dyDescent="0.25"/>
    <row r="142" s="10" customFormat="1" ht="18.75" customHeight="1" x14ac:dyDescent="0.25"/>
    <row r="143" s="10" customFormat="1" ht="18.75" customHeight="1" x14ac:dyDescent="0.25"/>
    <row r="144" s="10" customFormat="1" ht="18.75" customHeight="1" x14ac:dyDescent="0.25"/>
    <row r="145" s="10" customFormat="1" ht="18.75" customHeight="1" x14ac:dyDescent="0.25"/>
    <row r="146" s="10" customFormat="1" ht="18.75" customHeight="1" x14ac:dyDescent="0.25"/>
    <row r="147" s="10" customFormat="1" ht="18.75" customHeight="1" x14ac:dyDescent="0.25"/>
    <row r="148" s="10" customFormat="1" ht="18.75" customHeight="1" x14ac:dyDescent="0.25"/>
    <row r="149" s="10" customFormat="1" ht="18.75" customHeight="1" x14ac:dyDescent="0.25"/>
    <row r="150" s="10" customFormat="1" ht="18.75" customHeight="1" x14ac:dyDescent="0.25"/>
    <row r="151" s="10" customFormat="1" ht="18.75" customHeight="1" x14ac:dyDescent="0.25"/>
    <row r="152" s="10" customFormat="1" ht="18.75" customHeight="1" x14ac:dyDescent="0.25"/>
    <row r="153" s="10" customFormat="1" ht="18.75" customHeight="1" x14ac:dyDescent="0.25"/>
    <row r="154" s="10" customFormat="1" ht="18.75" customHeight="1" x14ac:dyDescent="0.25"/>
    <row r="155" s="10" customFormat="1" ht="18.75" customHeight="1" x14ac:dyDescent="0.25"/>
    <row r="156" s="10" customFormat="1" ht="18.75" customHeight="1" x14ac:dyDescent="0.25"/>
    <row r="157" s="10" customFormat="1" ht="18.75" customHeight="1" x14ac:dyDescent="0.25"/>
    <row r="158" s="10" customFormat="1" ht="18.75" customHeight="1" x14ac:dyDescent="0.25"/>
    <row r="159" s="10" customFormat="1" ht="18.75" customHeight="1" x14ac:dyDescent="0.25"/>
    <row r="160" s="10" customFormat="1" ht="18.75" customHeight="1" x14ac:dyDescent="0.25"/>
    <row r="161" s="10" customFormat="1" ht="18.75" customHeight="1" x14ac:dyDescent="0.25"/>
    <row r="162" s="10" customFormat="1" ht="18.75" customHeight="1" x14ac:dyDescent="0.25"/>
    <row r="163" s="10" customFormat="1" ht="18.75" customHeight="1" x14ac:dyDescent="0.25"/>
    <row r="164" s="10" customFormat="1" ht="18.75" customHeight="1" x14ac:dyDescent="0.25"/>
    <row r="165" s="10" customFormat="1" ht="18.75" customHeight="1" x14ac:dyDescent="0.25"/>
    <row r="166" s="10" customFormat="1" ht="18.75" customHeight="1" x14ac:dyDescent="0.25"/>
    <row r="167" s="10" customFormat="1" ht="18.75" customHeight="1" x14ac:dyDescent="0.25"/>
    <row r="168" s="10" customFormat="1" ht="18.75" customHeight="1" x14ac:dyDescent="0.25"/>
    <row r="169" s="10" customFormat="1" ht="18.75" customHeight="1" x14ac:dyDescent="0.25"/>
    <row r="170" s="10" customFormat="1" ht="18.75" customHeight="1" x14ac:dyDescent="0.25"/>
    <row r="171" s="10" customFormat="1" ht="18.75" customHeight="1" x14ac:dyDescent="0.25"/>
    <row r="172" s="10" customFormat="1" ht="18.75" customHeight="1" x14ac:dyDescent="0.25"/>
    <row r="173" s="10" customFormat="1" ht="18.75" customHeight="1" x14ac:dyDescent="0.25"/>
    <row r="174" s="10" customFormat="1" ht="18.75" customHeight="1" x14ac:dyDescent="0.25"/>
    <row r="175" s="10" customFormat="1" ht="18.75" customHeight="1" x14ac:dyDescent="0.25"/>
    <row r="176" s="10" customFormat="1" ht="18.75" customHeight="1" x14ac:dyDescent="0.25"/>
    <row r="177" s="10" customFormat="1" ht="18.75" customHeight="1" x14ac:dyDescent="0.25"/>
    <row r="178" s="10" customFormat="1" ht="18.75" customHeight="1" x14ac:dyDescent="0.25"/>
    <row r="179" s="10" customFormat="1" ht="18.75" customHeight="1" x14ac:dyDescent="0.25"/>
    <row r="180" s="10" customFormat="1" ht="18.75" customHeight="1" x14ac:dyDescent="0.25"/>
    <row r="181" s="10" customFormat="1" ht="18.75" customHeight="1" x14ac:dyDescent="0.25"/>
    <row r="182" s="10" customFormat="1" ht="18.75" customHeight="1" x14ac:dyDescent="0.25"/>
    <row r="183" s="10" customFormat="1" ht="18.75" customHeight="1" x14ac:dyDescent="0.25"/>
    <row r="184" s="10" customFormat="1" ht="18.75" customHeight="1" x14ac:dyDescent="0.25"/>
    <row r="185" s="10" customFormat="1" ht="18.75" customHeight="1" x14ac:dyDescent="0.25"/>
    <row r="186" s="10" customFormat="1" ht="18.75" customHeight="1" x14ac:dyDescent="0.25"/>
    <row r="187" s="10" customFormat="1" ht="18.75" customHeight="1" x14ac:dyDescent="0.25"/>
    <row r="188" s="10" customFormat="1" ht="18.75" customHeight="1" x14ac:dyDescent="0.25"/>
    <row r="189" s="10" customFormat="1" ht="18.75" customHeight="1" x14ac:dyDescent="0.25"/>
    <row r="190" s="10" customFormat="1" ht="18.75" customHeight="1" x14ac:dyDescent="0.25"/>
    <row r="191" s="10" customFormat="1" ht="18.75" customHeight="1" x14ac:dyDescent="0.25"/>
    <row r="192" s="10" customFormat="1" ht="18.75" customHeight="1" x14ac:dyDescent="0.25"/>
    <row r="193" s="10" customFormat="1" ht="18.75" customHeight="1" x14ac:dyDescent="0.25"/>
    <row r="194" s="10" customFormat="1" ht="18.75" customHeight="1" x14ac:dyDescent="0.25"/>
    <row r="195" s="10" customFormat="1" ht="18.75" customHeight="1" x14ac:dyDescent="0.25"/>
    <row r="196" s="10" customFormat="1" ht="18.75" customHeight="1" x14ac:dyDescent="0.25"/>
    <row r="197" s="10" customFormat="1" ht="18.75" customHeight="1" x14ac:dyDescent="0.25"/>
    <row r="198" s="10" customFormat="1" ht="18.75" customHeight="1" x14ac:dyDescent="0.25"/>
    <row r="199" s="10" customFormat="1" ht="18.75" customHeight="1" x14ac:dyDescent="0.25"/>
    <row r="200" s="10" customFormat="1" ht="18.75" customHeight="1" x14ac:dyDescent="0.25"/>
    <row r="201" s="10" customFormat="1" ht="18.75" customHeight="1" x14ac:dyDescent="0.25"/>
    <row r="202" s="10" customFormat="1" ht="18.75" customHeight="1" x14ac:dyDescent="0.25"/>
    <row r="203" s="10" customFormat="1" ht="18.75" customHeight="1" x14ac:dyDescent="0.25"/>
    <row r="204" s="10" customFormat="1" ht="18.75" customHeight="1" x14ac:dyDescent="0.25"/>
    <row r="205" s="10" customFormat="1" ht="18.75" customHeight="1" x14ac:dyDescent="0.25"/>
    <row r="206" s="10" customFormat="1" ht="18.75" customHeight="1" x14ac:dyDescent="0.25"/>
    <row r="207" s="10" customFormat="1" ht="18.75" customHeight="1" x14ac:dyDescent="0.25"/>
    <row r="208" s="10" customFormat="1" ht="18.75" customHeight="1" x14ac:dyDescent="0.25"/>
    <row r="209" s="10" customFormat="1" ht="18.75" customHeight="1" x14ac:dyDescent="0.25"/>
    <row r="210" s="10" customFormat="1" ht="18.75" customHeight="1" x14ac:dyDescent="0.25"/>
    <row r="211" s="10" customFormat="1" ht="18.75" customHeight="1" x14ac:dyDescent="0.25"/>
    <row r="212" s="10" customFormat="1" ht="18.75" customHeight="1" x14ac:dyDescent="0.25"/>
    <row r="213" s="10" customFormat="1" ht="18.75" customHeight="1" x14ac:dyDescent="0.25"/>
    <row r="214" s="10" customFormat="1" ht="18.75" customHeight="1" x14ac:dyDescent="0.25"/>
    <row r="215" s="10" customFormat="1" ht="18.75" customHeight="1" x14ac:dyDescent="0.25"/>
    <row r="216" s="10" customFormat="1" ht="18.75" customHeight="1" x14ac:dyDescent="0.25"/>
    <row r="217" s="10" customFormat="1" ht="18.75" customHeight="1" x14ac:dyDescent="0.25"/>
    <row r="218" s="10" customFormat="1" ht="18.75" customHeight="1" x14ac:dyDescent="0.25"/>
    <row r="219" s="10" customFormat="1" ht="18.75" customHeight="1" x14ac:dyDescent="0.25"/>
    <row r="220" s="10" customFormat="1" ht="18.75" customHeight="1" x14ac:dyDescent="0.25"/>
    <row r="221" s="10" customFormat="1" ht="18.75" customHeight="1" x14ac:dyDescent="0.25"/>
    <row r="222" s="10" customFormat="1" ht="18.75" customHeight="1" x14ac:dyDescent="0.25"/>
    <row r="223" s="10" customFormat="1" ht="18.75" customHeight="1" x14ac:dyDescent="0.25"/>
    <row r="224" s="10" customFormat="1" ht="18.75" customHeight="1" x14ac:dyDescent="0.25"/>
    <row r="225" s="10" customFormat="1" ht="18.75" customHeight="1" x14ac:dyDescent="0.25"/>
    <row r="226" s="10" customFormat="1" ht="18.75" customHeight="1" x14ac:dyDescent="0.25"/>
    <row r="227" s="10" customFormat="1" ht="18.75" customHeight="1" x14ac:dyDescent="0.25"/>
    <row r="228" s="10" customFormat="1" ht="18.75" customHeight="1" x14ac:dyDescent="0.25"/>
    <row r="229" s="10" customFormat="1" ht="18.75" customHeight="1" x14ac:dyDescent="0.25"/>
    <row r="230" s="10" customFormat="1" ht="18.75" customHeight="1" x14ac:dyDescent="0.25"/>
    <row r="231" s="10" customFormat="1" ht="18.75" customHeight="1" x14ac:dyDescent="0.25"/>
    <row r="232" s="10" customFormat="1" ht="18.75" customHeight="1" x14ac:dyDescent="0.25"/>
    <row r="233" s="10" customFormat="1" ht="18.75" customHeight="1" x14ac:dyDescent="0.25"/>
    <row r="234" s="10" customFormat="1" ht="18.75" customHeight="1" x14ac:dyDescent="0.25"/>
    <row r="235" s="10" customFormat="1" ht="18.75" customHeight="1" x14ac:dyDescent="0.25"/>
    <row r="236" s="10" customFormat="1" ht="18.75" customHeight="1" x14ac:dyDescent="0.25"/>
    <row r="237" s="10" customFormat="1" ht="18.75" customHeight="1" x14ac:dyDescent="0.25"/>
    <row r="238" s="10" customFormat="1" ht="18.75" customHeight="1" x14ac:dyDescent="0.25"/>
    <row r="239" s="10" customFormat="1" ht="18.75" customHeight="1" x14ac:dyDescent="0.25"/>
    <row r="240" s="10" customFormat="1" ht="18.75" customHeight="1" x14ac:dyDescent="0.25"/>
    <row r="241" s="10" customFormat="1" ht="18.75" customHeight="1" x14ac:dyDescent="0.25"/>
    <row r="242" s="10" customFormat="1" ht="18.75" customHeight="1" x14ac:dyDescent="0.25"/>
    <row r="243" s="10" customFormat="1" ht="18.75" customHeight="1" x14ac:dyDescent="0.25"/>
    <row r="244" s="10" customFormat="1" ht="18.75" customHeight="1" x14ac:dyDescent="0.25"/>
    <row r="245" s="10" customFormat="1" ht="18.75" customHeight="1" x14ac:dyDescent="0.25"/>
    <row r="246" s="10" customFormat="1" ht="18.75" customHeight="1" x14ac:dyDescent="0.25"/>
    <row r="247" s="10" customFormat="1" ht="18.75" customHeight="1" x14ac:dyDescent="0.25"/>
    <row r="248" s="10" customFormat="1" ht="18.75" customHeight="1" x14ac:dyDescent="0.25"/>
    <row r="249" s="10" customFormat="1" ht="18.75" customHeight="1" x14ac:dyDescent="0.25"/>
    <row r="250" s="10" customFormat="1" ht="18.75" customHeight="1" x14ac:dyDescent="0.25"/>
    <row r="251" s="10" customFormat="1" ht="18.75" customHeight="1" x14ac:dyDescent="0.25"/>
    <row r="252" s="10" customFormat="1" ht="18.75" customHeight="1" x14ac:dyDescent="0.25"/>
    <row r="253" s="10" customFormat="1" ht="18.75" customHeight="1" x14ac:dyDescent="0.25"/>
    <row r="254" s="10" customFormat="1" ht="18.75" customHeight="1" x14ac:dyDescent="0.25"/>
    <row r="255" s="10" customFormat="1" ht="18.75" customHeight="1" x14ac:dyDescent="0.25"/>
    <row r="256" s="10" customFormat="1" ht="18.75" customHeight="1" x14ac:dyDescent="0.25"/>
    <row r="257" s="10" customFormat="1" ht="18.75" customHeight="1" x14ac:dyDescent="0.25"/>
    <row r="258" s="10" customFormat="1" ht="18.75" customHeight="1" x14ac:dyDescent="0.25"/>
    <row r="259" s="10" customFormat="1" ht="18.75" customHeight="1" x14ac:dyDescent="0.25"/>
    <row r="260" s="10" customFormat="1" ht="18.75" customHeight="1" x14ac:dyDescent="0.25"/>
    <row r="261" s="10" customFormat="1" ht="18.75" customHeight="1" x14ac:dyDescent="0.25"/>
    <row r="262" s="10" customFormat="1" ht="18.75" customHeight="1" x14ac:dyDescent="0.25"/>
    <row r="263" s="10" customFormat="1" ht="18.75" customHeight="1" x14ac:dyDescent="0.25"/>
    <row r="264" s="10" customFormat="1" ht="18.75" customHeight="1" x14ac:dyDescent="0.25"/>
    <row r="265" s="10" customFormat="1" ht="18.75" customHeight="1" x14ac:dyDescent="0.25"/>
    <row r="266" s="10" customFormat="1" ht="18.75" customHeight="1" x14ac:dyDescent="0.25"/>
    <row r="267" s="10" customFormat="1" ht="18.75" customHeight="1" x14ac:dyDescent="0.25"/>
    <row r="268" s="10" customFormat="1" ht="18.75" customHeight="1" x14ac:dyDescent="0.25"/>
    <row r="269" s="10" customFormat="1" ht="18.75" customHeight="1" x14ac:dyDescent="0.25"/>
    <row r="270" s="10" customFormat="1" ht="18.75" customHeight="1" x14ac:dyDescent="0.25"/>
    <row r="271" s="10" customFormat="1" ht="18.75" customHeight="1" x14ac:dyDescent="0.25"/>
    <row r="272" s="10" customFormat="1" ht="18.75" customHeight="1" x14ac:dyDescent="0.25"/>
    <row r="273" s="10" customFormat="1" ht="18.75" customHeight="1" x14ac:dyDescent="0.25"/>
    <row r="274" s="10" customFormat="1" ht="18.75" customHeight="1" x14ac:dyDescent="0.25"/>
    <row r="275" s="10" customFormat="1" ht="18.75" customHeight="1" x14ac:dyDescent="0.25"/>
  </sheetData>
  <sheetProtection algorithmName="SHA-512" hashValue="fjoKjSa55YtncADddnmw6BrAKWDjIpF4II1SZq1Q1Fb9HsS9OUrfmNG8cadZaR3HYQB5S8bs7o87keGJ/UooNQ==" saltValue="BzmXyJxziDMCSWJR/eWqxQ==" spinCount="100000" sheet="1" objects="1" scenarios="1"/>
  <mergeCells count="13">
    <mergeCell ref="C79:C86"/>
    <mergeCell ref="C87:C94"/>
    <mergeCell ref="C11:C18"/>
    <mergeCell ref="D5:O5"/>
    <mergeCell ref="D6:O6"/>
    <mergeCell ref="D8:O8"/>
    <mergeCell ref="C19:C26"/>
    <mergeCell ref="C28:C35"/>
    <mergeCell ref="C36:C43"/>
    <mergeCell ref="C45:C52"/>
    <mergeCell ref="C53:C60"/>
    <mergeCell ref="C62:C69"/>
    <mergeCell ref="C70:C7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0101-85AC-4A5F-AA7F-96B8BF3D5299}">
  <dimension ref="B2:O79"/>
  <sheetViews>
    <sheetView workbookViewId="0">
      <selection activeCell="C4" sqref="C4:N4"/>
    </sheetView>
  </sheetViews>
  <sheetFormatPr defaultRowHeight="15" x14ac:dyDescent="0.25"/>
  <cols>
    <col min="1" max="1" width="9.140625" style="29"/>
    <col min="2" max="2" width="5.85546875" style="29" customWidth="1"/>
    <col min="3" max="3" width="15.5703125" style="29" customWidth="1"/>
    <col min="4" max="13" width="9.140625" style="29"/>
    <col min="14" max="14" width="18.28515625" style="29" customWidth="1"/>
    <col min="15" max="15" width="6.42578125" style="29" customWidth="1"/>
    <col min="16" max="16384" width="9.140625" style="29"/>
  </cols>
  <sheetData>
    <row r="2" spans="2:15" x14ac:dyDescent="0.2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5" ht="15.75" thickBot="1" x14ac:dyDescent="0.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28.5" x14ac:dyDescent="0.25">
      <c r="B4" s="30"/>
      <c r="C4" s="188" t="s">
        <v>97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  <c r="O4" s="30"/>
    </row>
    <row r="5" spans="2:15" ht="15.75" thickBot="1" x14ac:dyDescent="0.3">
      <c r="B5" s="30"/>
      <c r="C5" s="191" t="s">
        <v>40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3"/>
      <c r="O5" s="30"/>
    </row>
    <row r="6" spans="2:15" ht="15.75" thickBot="1" x14ac:dyDescent="0.3">
      <c r="B6" s="30"/>
      <c r="C6" s="16"/>
      <c r="D6" s="16"/>
      <c r="E6" s="16"/>
      <c r="F6" s="12"/>
      <c r="G6" s="12"/>
      <c r="H6" s="12"/>
      <c r="I6" s="12"/>
      <c r="J6" s="12"/>
      <c r="K6" s="12"/>
      <c r="L6" s="12"/>
      <c r="M6" s="12"/>
      <c r="N6" s="12"/>
      <c r="O6" s="30"/>
    </row>
    <row r="7" spans="2:15" ht="16.5" thickBot="1" x14ac:dyDescent="0.3">
      <c r="B7" s="30"/>
      <c r="C7" s="203" t="s">
        <v>81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5"/>
      <c r="O7" s="30"/>
    </row>
    <row r="8" spans="2:15" ht="15.75" thickBot="1" x14ac:dyDescent="0.3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2:15" ht="22.5" customHeight="1" thickBot="1" x14ac:dyDescent="0.3">
      <c r="B9" s="30"/>
      <c r="C9" s="138" t="s">
        <v>49</v>
      </c>
      <c r="D9" s="133" t="str">
        <f>+RESULTS!E10</f>
        <v>Team 1</v>
      </c>
      <c r="E9" s="134" t="str">
        <f>+RESULTS!F10</f>
        <v>Team 2</v>
      </c>
      <c r="F9" s="133" t="str">
        <f>+RESULTS!G10</f>
        <v>Team 3</v>
      </c>
      <c r="G9" s="134" t="str">
        <f>+RESULTS!H10</f>
        <v>Team 4</v>
      </c>
      <c r="H9" s="133" t="str">
        <f>+RESULTS!I10</f>
        <v>Team 5</v>
      </c>
      <c r="I9" s="134" t="str">
        <f>+RESULTS!J10</f>
        <v>Team 6</v>
      </c>
      <c r="J9" s="133" t="str">
        <f>+RESULTS!K10</f>
        <v>Team 7</v>
      </c>
      <c r="K9" s="134" t="str">
        <f>+RESULTS!L10</f>
        <v>Team 8</v>
      </c>
      <c r="L9" s="133" t="str">
        <f>+RESULTS!M10</f>
        <v>Team 9</v>
      </c>
      <c r="M9" s="132" t="str">
        <f>+RESULTS!N10</f>
        <v>Team 10</v>
      </c>
      <c r="N9" s="139" t="s">
        <v>96</v>
      </c>
      <c r="O9" s="30"/>
    </row>
    <row r="10" spans="2:15" ht="22.5" customHeight="1" x14ac:dyDescent="0.25">
      <c r="B10" s="30"/>
      <c r="C10" s="136" t="s">
        <v>92</v>
      </c>
      <c r="D10" s="108" t="e">
        <f>+GAME!AJ26</f>
        <v>#DIV/0!</v>
      </c>
      <c r="E10" s="109" t="e">
        <f>+GAME!AK26</f>
        <v>#DIV/0!</v>
      </c>
      <c r="F10" s="110" t="e">
        <f>+GAME!AL26</f>
        <v>#DIV/0!</v>
      </c>
      <c r="G10" s="109" t="e">
        <f>+GAME!AM26</f>
        <v>#DIV/0!</v>
      </c>
      <c r="H10" s="110" t="e">
        <f>+GAME!AN26</f>
        <v>#DIV/0!</v>
      </c>
      <c r="I10" s="109" t="e">
        <f>+GAME!AO26</f>
        <v>#DIV/0!</v>
      </c>
      <c r="J10" s="110" t="e">
        <f>+GAME!AP26</f>
        <v>#DIV/0!</v>
      </c>
      <c r="K10" s="109" t="e">
        <f>+GAME!AQ26</f>
        <v>#DIV/0!</v>
      </c>
      <c r="L10" s="111" t="e">
        <f>+GAME!AR26</f>
        <v>#DIV/0!</v>
      </c>
      <c r="M10" s="112" t="e">
        <f>+GAME!AS26</f>
        <v>#DIV/0!</v>
      </c>
      <c r="N10" s="140">
        <f>+GAME!V21</f>
        <v>0.25</v>
      </c>
      <c r="O10" s="30"/>
    </row>
    <row r="11" spans="2:15" ht="22.5" customHeight="1" thickBot="1" x14ac:dyDescent="0.3">
      <c r="B11" s="30"/>
      <c r="C11" s="136" t="s">
        <v>93</v>
      </c>
      <c r="D11" s="113" t="e">
        <f>+GAME!AJ27</f>
        <v>#DIV/0!</v>
      </c>
      <c r="E11" s="114" t="e">
        <f>+GAME!AK27</f>
        <v>#DIV/0!</v>
      </c>
      <c r="F11" s="115" t="e">
        <f>+GAME!AL27</f>
        <v>#DIV/0!</v>
      </c>
      <c r="G11" s="114" t="e">
        <f>+GAME!AM27</f>
        <v>#DIV/0!</v>
      </c>
      <c r="H11" s="115" t="e">
        <f>+GAME!AN27</f>
        <v>#DIV/0!</v>
      </c>
      <c r="I11" s="114" t="e">
        <f>+GAME!AO27</f>
        <v>#DIV/0!</v>
      </c>
      <c r="J11" s="115" t="e">
        <f>+GAME!AP27</f>
        <v>#DIV/0!</v>
      </c>
      <c r="K11" s="114" t="e">
        <f>+GAME!AQ27</f>
        <v>#DIV/0!</v>
      </c>
      <c r="L11" s="116" t="e">
        <f>+GAME!AR27</f>
        <v>#DIV/0!</v>
      </c>
      <c r="M11" s="117" t="e">
        <f>+GAME!AS27</f>
        <v>#DIV/0!</v>
      </c>
      <c r="N11" s="141">
        <f>+GAME!V22</f>
        <v>0.25</v>
      </c>
      <c r="O11" s="30"/>
    </row>
    <row r="12" spans="2:15" ht="22.5" customHeight="1" x14ac:dyDescent="0.25">
      <c r="B12" s="30"/>
      <c r="C12" s="135" t="s">
        <v>94</v>
      </c>
      <c r="D12" s="108" t="e">
        <f>+GAME!AJ28</f>
        <v>#DIV/0!</v>
      </c>
      <c r="E12" s="109" t="e">
        <f>+GAME!AK28</f>
        <v>#DIV/0!</v>
      </c>
      <c r="F12" s="110" t="e">
        <f>+GAME!AL28</f>
        <v>#DIV/0!</v>
      </c>
      <c r="G12" s="109" t="e">
        <f>+GAME!AM28</f>
        <v>#DIV/0!</v>
      </c>
      <c r="H12" s="110" t="e">
        <f>+GAME!AN28</f>
        <v>#DIV/0!</v>
      </c>
      <c r="I12" s="109" t="e">
        <f>+GAME!AO28</f>
        <v>#DIV/0!</v>
      </c>
      <c r="J12" s="110" t="e">
        <f>+GAME!AP28</f>
        <v>#DIV/0!</v>
      </c>
      <c r="K12" s="109" t="e">
        <f>+GAME!AQ28</f>
        <v>#DIV/0!</v>
      </c>
      <c r="L12" s="111" t="e">
        <f>+GAME!AR28</f>
        <v>#DIV/0!</v>
      </c>
      <c r="M12" s="112" t="e">
        <f>+GAME!AS28</f>
        <v>#DIV/0!</v>
      </c>
      <c r="N12" s="142">
        <f>+GAME!V23</f>
        <v>0.25</v>
      </c>
      <c r="O12" s="30"/>
    </row>
    <row r="13" spans="2:15" ht="22.5" customHeight="1" thickBot="1" x14ac:dyDescent="0.3">
      <c r="B13" s="30"/>
      <c r="C13" s="137" t="s">
        <v>95</v>
      </c>
      <c r="D13" s="118" t="e">
        <f>+GAME!AJ29</f>
        <v>#DIV/0!</v>
      </c>
      <c r="E13" s="119" t="e">
        <f>+GAME!AK29</f>
        <v>#DIV/0!</v>
      </c>
      <c r="F13" s="120" t="e">
        <f>+GAME!AL29</f>
        <v>#DIV/0!</v>
      </c>
      <c r="G13" s="119" t="e">
        <f>+GAME!AM29</f>
        <v>#DIV/0!</v>
      </c>
      <c r="H13" s="120" t="e">
        <f>+GAME!AN29</f>
        <v>#DIV/0!</v>
      </c>
      <c r="I13" s="119" t="e">
        <f>+GAME!AO29</f>
        <v>#DIV/0!</v>
      </c>
      <c r="J13" s="120" t="e">
        <f>+GAME!AP29</f>
        <v>#DIV/0!</v>
      </c>
      <c r="K13" s="119" t="e">
        <f>+GAME!AQ29</f>
        <v>#DIV/0!</v>
      </c>
      <c r="L13" s="121" t="e">
        <f>+GAME!AR29</f>
        <v>#DIV/0!</v>
      </c>
      <c r="M13" s="122" t="e">
        <f>+GAME!AS29</f>
        <v>#DIV/0!</v>
      </c>
      <c r="N13" s="143">
        <f>+GAME!V24</f>
        <v>0.25</v>
      </c>
      <c r="O13" s="30"/>
    </row>
    <row r="14" spans="2:15" ht="22.5" customHeight="1" thickBot="1" x14ac:dyDescent="0.3">
      <c r="B14" s="30"/>
      <c r="C14" s="123" t="s">
        <v>27</v>
      </c>
      <c r="D14" s="124" t="e">
        <f>+GAME!AJ37</f>
        <v>#DIV/0!</v>
      </c>
      <c r="E14" s="125" t="e">
        <f>+GAME!AK37</f>
        <v>#DIV/0!</v>
      </c>
      <c r="F14" s="126" t="e">
        <f>+GAME!AL37</f>
        <v>#DIV/0!</v>
      </c>
      <c r="G14" s="125" t="e">
        <f>+GAME!AM37</f>
        <v>#DIV/0!</v>
      </c>
      <c r="H14" s="126" t="e">
        <f>+GAME!AN37</f>
        <v>#DIV/0!</v>
      </c>
      <c r="I14" s="125" t="e">
        <f>+GAME!AO37</f>
        <v>#DIV/0!</v>
      </c>
      <c r="J14" s="126" t="e">
        <f>+GAME!AP37</f>
        <v>#DIV/0!</v>
      </c>
      <c r="K14" s="125" t="e">
        <f>+GAME!AQ37</f>
        <v>#DIV/0!</v>
      </c>
      <c r="L14" s="127" t="e">
        <f>+GAME!AR37</f>
        <v>#DIV/0!</v>
      </c>
      <c r="M14" s="128" t="e">
        <f>+GAME!AS37</f>
        <v>#DIV/0!</v>
      </c>
      <c r="N14" s="144" t="e">
        <f>SUM(D14:M14)</f>
        <v>#DIV/0!</v>
      </c>
      <c r="O14" s="30"/>
    </row>
    <row r="15" spans="2:15" ht="22.5" customHeight="1" thickBot="1" x14ac:dyDescent="0.3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 thickBot="1" x14ac:dyDescent="0.3">
      <c r="B16" s="30"/>
      <c r="C16" s="138" t="s">
        <v>51</v>
      </c>
      <c r="D16" s="133" t="str">
        <f>+D9</f>
        <v>Team 1</v>
      </c>
      <c r="E16" s="134" t="str">
        <f t="shared" ref="E16:M16" si="0">+E9</f>
        <v>Team 2</v>
      </c>
      <c r="F16" s="133" t="str">
        <f t="shared" si="0"/>
        <v>Team 3</v>
      </c>
      <c r="G16" s="134" t="str">
        <f t="shared" si="0"/>
        <v>Team 4</v>
      </c>
      <c r="H16" s="133" t="str">
        <f t="shared" si="0"/>
        <v>Team 5</v>
      </c>
      <c r="I16" s="134" t="str">
        <f t="shared" si="0"/>
        <v>Team 6</v>
      </c>
      <c r="J16" s="133" t="str">
        <f t="shared" si="0"/>
        <v>Team 7</v>
      </c>
      <c r="K16" s="134" t="str">
        <f t="shared" si="0"/>
        <v>Team 8</v>
      </c>
      <c r="L16" s="133" t="str">
        <f t="shared" si="0"/>
        <v>Team 9</v>
      </c>
      <c r="M16" s="132" t="str">
        <f t="shared" si="0"/>
        <v>Team 10</v>
      </c>
      <c r="N16" s="139" t="s">
        <v>96</v>
      </c>
      <c r="O16" s="30"/>
    </row>
    <row r="17" spans="2:15" ht="22.5" customHeight="1" x14ac:dyDescent="0.25">
      <c r="B17" s="30"/>
      <c r="C17" s="136" t="s">
        <v>92</v>
      </c>
      <c r="D17" s="108" t="e">
        <f>+GAME!AJ58</f>
        <v>#DIV/0!</v>
      </c>
      <c r="E17" s="109" t="e">
        <f>+GAME!AK58</f>
        <v>#DIV/0!</v>
      </c>
      <c r="F17" s="110" t="e">
        <f>+GAME!AL58</f>
        <v>#DIV/0!</v>
      </c>
      <c r="G17" s="109" t="e">
        <f>+GAME!AM58</f>
        <v>#DIV/0!</v>
      </c>
      <c r="H17" s="110" t="e">
        <f>+GAME!AN58</f>
        <v>#DIV/0!</v>
      </c>
      <c r="I17" s="109" t="e">
        <f>+GAME!AO58</f>
        <v>#DIV/0!</v>
      </c>
      <c r="J17" s="110" t="e">
        <f>+GAME!AP58</f>
        <v>#DIV/0!</v>
      </c>
      <c r="K17" s="109" t="e">
        <f>+GAME!AQ58</f>
        <v>#DIV/0!</v>
      </c>
      <c r="L17" s="111" t="e">
        <f>+GAME!AR58</f>
        <v>#DIV/0!</v>
      </c>
      <c r="M17" s="112" t="e">
        <f>+GAME!AS58</f>
        <v>#DIV/0!</v>
      </c>
      <c r="N17" s="140">
        <f>+GAME!V53</f>
        <v>0.25</v>
      </c>
      <c r="O17" s="30"/>
    </row>
    <row r="18" spans="2:15" ht="22.5" customHeight="1" thickBot="1" x14ac:dyDescent="0.3">
      <c r="B18" s="30"/>
      <c r="C18" s="136" t="s">
        <v>93</v>
      </c>
      <c r="D18" s="113" t="e">
        <f>+GAME!AJ59</f>
        <v>#DIV/0!</v>
      </c>
      <c r="E18" s="114" t="e">
        <f>+GAME!AK59</f>
        <v>#DIV/0!</v>
      </c>
      <c r="F18" s="115" t="e">
        <f>+GAME!AL59</f>
        <v>#DIV/0!</v>
      </c>
      <c r="G18" s="114" t="e">
        <f>+GAME!AM59</f>
        <v>#DIV/0!</v>
      </c>
      <c r="H18" s="115" t="e">
        <f>+GAME!AN59</f>
        <v>#DIV/0!</v>
      </c>
      <c r="I18" s="114" t="e">
        <f>+GAME!AO59</f>
        <v>#DIV/0!</v>
      </c>
      <c r="J18" s="115" t="e">
        <f>+GAME!AP59</f>
        <v>#DIV/0!</v>
      </c>
      <c r="K18" s="114" t="e">
        <f>+GAME!AQ59</f>
        <v>#DIV/0!</v>
      </c>
      <c r="L18" s="116" t="e">
        <f>+GAME!AR59</f>
        <v>#DIV/0!</v>
      </c>
      <c r="M18" s="117" t="e">
        <f>+GAME!AS59</f>
        <v>#DIV/0!</v>
      </c>
      <c r="N18" s="141">
        <f>+GAME!V54</f>
        <v>0.25</v>
      </c>
      <c r="O18" s="30"/>
    </row>
    <row r="19" spans="2:15" ht="22.5" customHeight="1" x14ac:dyDescent="0.25">
      <c r="B19" s="30"/>
      <c r="C19" s="135" t="s">
        <v>94</v>
      </c>
      <c r="D19" s="108" t="e">
        <f>+GAME!AJ60</f>
        <v>#DIV/0!</v>
      </c>
      <c r="E19" s="109" t="e">
        <f>+GAME!AK60</f>
        <v>#DIV/0!</v>
      </c>
      <c r="F19" s="110" t="e">
        <f>+GAME!AL60</f>
        <v>#DIV/0!</v>
      </c>
      <c r="G19" s="109" t="e">
        <f>+GAME!AM60</f>
        <v>#DIV/0!</v>
      </c>
      <c r="H19" s="110" t="e">
        <f>+GAME!AN60</f>
        <v>#DIV/0!</v>
      </c>
      <c r="I19" s="109" t="e">
        <f>+GAME!AO60</f>
        <v>#DIV/0!</v>
      </c>
      <c r="J19" s="110" t="e">
        <f>+GAME!AP60</f>
        <v>#DIV/0!</v>
      </c>
      <c r="K19" s="109" t="e">
        <f>+GAME!AQ60</f>
        <v>#DIV/0!</v>
      </c>
      <c r="L19" s="111" t="e">
        <f>+GAME!AR60</f>
        <v>#DIV/0!</v>
      </c>
      <c r="M19" s="112" t="e">
        <f>+GAME!AS60</f>
        <v>#DIV/0!</v>
      </c>
      <c r="N19" s="142">
        <f>+GAME!V55</f>
        <v>0.25</v>
      </c>
      <c r="O19" s="30"/>
    </row>
    <row r="20" spans="2:15" ht="22.5" customHeight="1" thickBot="1" x14ac:dyDescent="0.3">
      <c r="B20" s="30"/>
      <c r="C20" s="137" t="s">
        <v>95</v>
      </c>
      <c r="D20" s="118" t="e">
        <f>+GAME!AJ61</f>
        <v>#DIV/0!</v>
      </c>
      <c r="E20" s="119" t="e">
        <f>+GAME!AK61</f>
        <v>#DIV/0!</v>
      </c>
      <c r="F20" s="120" t="e">
        <f>+GAME!AL61</f>
        <v>#DIV/0!</v>
      </c>
      <c r="G20" s="119" t="e">
        <f>+GAME!AM61</f>
        <v>#DIV/0!</v>
      </c>
      <c r="H20" s="120" t="e">
        <f>+GAME!AN61</f>
        <v>#DIV/0!</v>
      </c>
      <c r="I20" s="119" t="e">
        <f>+GAME!AO61</f>
        <v>#DIV/0!</v>
      </c>
      <c r="J20" s="120" t="e">
        <f>+GAME!AP61</f>
        <v>#DIV/0!</v>
      </c>
      <c r="K20" s="119" t="e">
        <f>+GAME!AQ61</f>
        <v>#DIV/0!</v>
      </c>
      <c r="L20" s="121" t="e">
        <f>+GAME!AR61</f>
        <v>#DIV/0!</v>
      </c>
      <c r="M20" s="122" t="e">
        <f>+GAME!AS61</f>
        <v>#DIV/0!</v>
      </c>
      <c r="N20" s="143">
        <f>+GAME!V56</f>
        <v>0.25</v>
      </c>
      <c r="O20" s="30"/>
    </row>
    <row r="21" spans="2:15" ht="22.5" customHeight="1" thickBot="1" x14ac:dyDescent="0.3">
      <c r="B21" s="30"/>
      <c r="C21" s="123" t="s">
        <v>27</v>
      </c>
      <c r="D21" s="124" t="e">
        <f>+GAME!AJ69</f>
        <v>#DIV/0!</v>
      </c>
      <c r="E21" s="125" t="e">
        <f>+GAME!AK69</f>
        <v>#DIV/0!</v>
      </c>
      <c r="F21" s="126" t="e">
        <f>+GAME!AL69</f>
        <v>#DIV/0!</v>
      </c>
      <c r="G21" s="125" t="e">
        <f>+GAME!AM69</f>
        <v>#DIV/0!</v>
      </c>
      <c r="H21" s="126" t="e">
        <f>+GAME!AN69</f>
        <v>#DIV/0!</v>
      </c>
      <c r="I21" s="125" t="e">
        <f>+GAME!AO69</f>
        <v>#DIV/0!</v>
      </c>
      <c r="J21" s="126" t="e">
        <f>+GAME!AP69</f>
        <v>#DIV/0!</v>
      </c>
      <c r="K21" s="125" t="e">
        <f>+GAME!AQ69</f>
        <v>#DIV/0!</v>
      </c>
      <c r="L21" s="127" t="e">
        <f>+GAME!AR69</f>
        <v>#DIV/0!</v>
      </c>
      <c r="M21" s="128" t="e">
        <f>+GAME!AS69</f>
        <v>#DIV/0!</v>
      </c>
      <c r="N21" s="144" t="e">
        <f>SUM(D21:M21)</f>
        <v>#DIV/0!</v>
      </c>
      <c r="O21" s="30"/>
    </row>
    <row r="22" spans="2:15" ht="22.5" customHeight="1" thickBot="1" x14ac:dyDescent="0.3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2:15" ht="22.5" customHeight="1" thickBot="1" x14ac:dyDescent="0.3">
      <c r="B23" s="30"/>
      <c r="C23" s="138" t="s">
        <v>52</v>
      </c>
      <c r="D23" s="133" t="str">
        <f>+D16</f>
        <v>Team 1</v>
      </c>
      <c r="E23" s="134" t="str">
        <f t="shared" ref="E23:M23" si="1">+E16</f>
        <v>Team 2</v>
      </c>
      <c r="F23" s="133" t="str">
        <f t="shared" si="1"/>
        <v>Team 3</v>
      </c>
      <c r="G23" s="134" t="str">
        <f t="shared" si="1"/>
        <v>Team 4</v>
      </c>
      <c r="H23" s="133" t="str">
        <f t="shared" si="1"/>
        <v>Team 5</v>
      </c>
      <c r="I23" s="134" t="str">
        <f t="shared" si="1"/>
        <v>Team 6</v>
      </c>
      <c r="J23" s="133" t="str">
        <f t="shared" si="1"/>
        <v>Team 7</v>
      </c>
      <c r="K23" s="134" t="str">
        <f t="shared" si="1"/>
        <v>Team 8</v>
      </c>
      <c r="L23" s="133" t="str">
        <f t="shared" si="1"/>
        <v>Team 9</v>
      </c>
      <c r="M23" s="132" t="str">
        <f t="shared" si="1"/>
        <v>Team 10</v>
      </c>
      <c r="N23" s="139" t="s">
        <v>96</v>
      </c>
      <c r="O23" s="30"/>
    </row>
    <row r="24" spans="2:15" ht="22.5" customHeight="1" x14ac:dyDescent="0.25">
      <c r="B24" s="30"/>
      <c r="C24" s="136" t="s">
        <v>92</v>
      </c>
      <c r="D24" s="108" t="e">
        <f>+GAME!AJ90</f>
        <v>#DIV/0!</v>
      </c>
      <c r="E24" s="109" t="e">
        <f>+GAME!AK90</f>
        <v>#DIV/0!</v>
      </c>
      <c r="F24" s="110" t="e">
        <f>+GAME!AL90</f>
        <v>#DIV/0!</v>
      </c>
      <c r="G24" s="109" t="e">
        <f>+GAME!AM90</f>
        <v>#DIV/0!</v>
      </c>
      <c r="H24" s="110" t="e">
        <f>+GAME!AN90</f>
        <v>#DIV/0!</v>
      </c>
      <c r="I24" s="109" t="e">
        <f>+GAME!AO90</f>
        <v>#DIV/0!</v>
      </c>
      <c r="J24" s="110" t="e">
        <f>+GAME!AP90</f>
        <v>#DIV/0!</v>
      </c>
      <c r="K24" s="109" t="e">
        <f>+GAME!AQ90</f>
        <v>#DIV/0!</v>
      </c>
      <c r="L24" s="111" t="e">
        <f>+GAME!AR90</f>
        <v>#DIV/0!</v>
      </c>
      <c r="M24" s="112" t="e">
        <f>+GAME!AS90</f>
        <v>#DIV/0!</v>
      </c>
      <c r="N24" s="140">
        <f>+GAME!V85</f>
        <v>0.25</v>
      </c>
      <c r="O24" s="30"/>
    </row>
    <row r="25" spans="2:15" ht="22.5" customHeight="1" thickBot="1" x14ac:dyDescent="0.3">
      <c r="B25" s="30"/>
      <c r="C25" s="136" t="s">
        <v>93</v>
      </c>
      <c r="D25" s="113" t="e">
        <f>+GAME!AJ91</f>
        <v>#DIV/0!</v>
      </c>
      <c r="E25" s="114" t="e">
        <f>+GAME!AK91</f>
        <v>#DIV/0!</v>
      </c>
      <c r="F25" s="115" t="e">
        <f>+GAME!AL91</f>
        <v>#DIV/0!</v>
      </c>
      <c r="G25" s="114" t="e">
        <f>+GAME!AM91</f>
        <v>#DIV/0!</v>
      </c>
      <c r="H25" s="115" t="e">
        <f>+GAME!AN91</f>
        <v>#DIV/0!</v>
      </c>
      <c r="I25" s="114" t="e">
        <f>+GAME!AO91</f>
        <v>#DIV/0!</v>
      </c>
      <c r="J25" s="115" t="e">
        <f>+GAME!AP91</f>
        <v>#DIV/0!</v>
      </c>
      <c r="K25" s="114" t="e">
        <f>+GAME!AQ91</f>
        <v>#DIV/0!</v>
      </c>
      <c r="L25" s="116" t="e">
        <f>+GAME!AR91</f>
        <v>#DIV/0!</v>
      </c>
      <c r="M25" s="117" t="e">
        <f>+GAME!AS91</f>
        <v>#DIV/0!</v>
      </c>
      <c r="N25" s="141">
        <f>+GAME!V86</f>
        <v>0.25</v>
      </c>
      <c r="O25" s="30"/>
    </row>
    <row r="26" spans="2:15" ht="22.5" customHeight="1" x14ac:dyDescent="0.25">
      <c r="B26" s="30"/>
      <c r="C26" s="135" t="s">
        <v>94</v>
      </c>
      <c r="D26" s="108" t="e">
        <f>+GAME!AJ92</f>
        <v>#DIV/0!</v>
      </c>
      <c r="E26" s="109" t="e">
        <f>+GAME!AK92</f>
        <v>#DIV/0!</v>
      </c>
      <c r="F26" s="110" t="e">
        <f>+GAME!AL92</f>
        <v>#DIV/0!</v>
      </c>
      <c r="G26" s="109" t="e">
        <f>+GAME!AM92</f>
        <v>#DIV/0!</v>
      </c>
      <c r="H26" s="110" t="e">
        <f>+GAME!AN92</f>
        <v>#DIV/0!</v>
      </c>
      <c r="I26" s="109" t="e">
        <f>+GAME!AO92</f>
        <v>#DIV/0!</v>
      </c>
      <c r="J26" s="110" t="e">
        <f>+GAME!AP92</f>
        <v>#DIV/0!</v>
      </c>
      <c r="K26" s="109" t="e">
        <f>+GAME!AQ92</f>
        <v>#DIV/0!</v>
      </c>
      <c r="L26" s="111" t="e">
        <f>+GAME!AR92</f>
        <v>#DIV/0!</v>
      </c>
      <c r="M26" s="112" t="e">
        <f>+GAME!AS92</f>
        <v>#DIV/0!</v>
      </c>
      <c r="N26" s="142">
        <f>+GAME!V87</f>
        <v>0.25</v>
      </c>
      <c r="O26" s="30"/>
    </row>
    <row r="27" spans="2:15" ht="22.5" customHeight="1" thickBot="1" x14ac:dyDescent="0.3">
      <c r="B27" s="30"/>
      <c r="C27" s="137" t="s">
        <v>95</v>
      </c>
      <c r="D27" s="118" t="e">
        <f>+GAME!AJ93</f>
        <v>#DIV/0!</v>
      </c>
      <c r="E27" s="119" t="e">
        <f>+GAME!AK93</f>
        <v>#DIV/0!</v>
      </c>
      <c r="F27" s="120" t="e">
        <f>+GAME!AL93</f>
        <v>#DIV/0!</v>
      </c>
      <c r="G27" s="119" t="e">
        <f>+GAME!AM93</f>
        <v>#DIV/0!</v>
      </c>
      <c r="H27" s="120" t="e">
        <f>+GAME!AN93</f>
        <v>#DIV/0!</v>
      </c>
      <c r="I27" s="119" t="e">
        <f>+GAME!AO93</f>
        <v>#DIV/0!</v>
      </c>
      <c r="J27" s="120" t="e">
        <f>+GAME!AP93</f>
        <v>#DIV/0!</v>
      </c>
      <c r="K27" s="119" t="e">
        <f>+GAME!AQ93</f>
        <v>#DIV/0!</v>
      </c>
      <c r="L27" s="121" t="e">
        <f>+GAME!AR93</f>
        <v>#DIV/0!</v>
      </c>
      <c r="M27" s="122" t="e">
        <f>+GAME!AS93</f>
        <v>#DIV/0!</v>
      </c>
      <c r="N27" s="143">
        <f>+GAME!V88</f>
        <v>0.25</v>
      </c>
      <c r="O27" s="30"/>
    </row>
    <row r="28" spans="2:15" ht="22.5" customHeight="1" thickBot="1" x14ac:dyDescent="0.3">
      <c r="B28" s="30"/>
      <c r="C28" s="123" t="s">
        <v>27</v>
      </c>
      <c r="D28" s="124" t="e">
        <f>+GAME!AJ101</f>
        <v>#DIV/0!</v>
      </c>
      <c r="E28" s="125" t="e">
        <f>+GAME!AK101</f>
        <v>#DIV/0!</v>
      </c>
      <c r="F28" s="126" t="e">
        <f>+GAME!AL101</f>
        <v>#DIV/0!</v>
      </c>
      <c r="G28" s="125" t="e">
        <f>+GAME!AM101</f>
        <v>#DIV/0!</v>
      </c>
      <c r="H28" s="126" t="e">
        <f>+GAME!AN101</f>
        <v>#DIV/0!</v>
      </c>
      <c r="I28" s="125" t="e">
        <f>+GAME!AO101</f>
        <v>#DIV/0!</v>
      </c>
      <c r="J28" s="126" t="e">
        <f>+GAME!AP101</f>
        <v>#DIV/0!</v>
      </c>
      <c r="K28" s="125" t="e">
        <f>+GAME!AQ101</f>
        <v>#DIV/0!</v>
      </c>
      <c r="L28" s="127" t="e">
        <f>+GAME!AR101</f>
        <v>#DIV/0!</v>
      </c>
      <c r="M28" s="128" t="e">
        <f>+GAME!AS101</f>
        <v>#DIV/0!</v>
      </c>
      <c r="N28" s="144" t="e">
        <f>SUM(D28:M28)</f>
        <v>#DIV/0!</v>
      </c>
      <c r="O28" s="30"/>
    </row>
    <row r="29" spans="2:15" ht="22.5" customHeight="1" thickBot="1" x14ac:dyDescent="0.3">
      <c r="B29" s="30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  <c r="O29" s="30"/>
    </row>
    <row r="30" spans="2:15" ht="22.5" customHeight="1" thickBot="1" x14ac:dyDescent="0.3">
      <c r="B30" s="30"/>
      <c r="C30" s="138" t="s">
        <v>53</v>
      </c>
      <c r="D30" s="133" t="str">
        <f>+D23</f>
        <v>Team 1</v>
      </c>
      <c r="E30" s="134" t="str">
        <f t="shared" ref="E30:M30" si="2">+E23</f>
        <v>Team 2</v>
      </c>
      <c r="F30" s="133" t="str">
        <f t="shared" si="2"/>
        <v>Team 3</v>
      </c>
      <c r="G30" s="134" t="str">
        <f t="shared" si="2"/>
        <v>Team 4</v>
      </c>
      <c r="H30" s="133" t="str">
        <f t="shared" si="2"/>
        <v>Team 5</v>
      </c>
      <c r="I30" s="134" t="str">
        <f t="shared" si="2"/>
        <v>Team 6</v>
      </c>
      <c r="J30" s="133" t="str">
        <f t="shared" si="2"/>
        <v>Team 7</v>
      </c>
      <c r="K30" s="134" t="str">
        <f t="shared" si="2"/>
        <v>Team 8</v>
      </c>
      <c r="L30" s="133" t="str">
        <f t="shared" si="2"/>
        <v>Team 9</v>
      </c>
      <c r="M30" s="132" t="str">
        <f t="shared" si="2"/>
        <v>Team 10</v>
      </c>
      <c r="N30" s="139" t="s">
        <v>96</v>
      </c>
      <c r="O30" s="30"/>
    </row>
    <row r="31" spans="2:15" ht="22.5" customHeight="1" x14ac:dyDescent="0.25">
      <c r="B31" s="30"/>
      <c r="C31" s="136" t="s">
        <v>92</v>
      </c>
      <c r="D31" s="108" t="e">
        <f>+GAME!AJ122</f>
        <v>#DIV/0!</v>
      </c>
      <c r="E31" s="109" t="e">
        <f>+GAME!AK122</f>
        <v>#DIV/0!</v>
      </c>
      <c r="F31" s="110" t="e">
        <f>+GAME!AL122</f>
        <v>#DIV/0!</v>
      </c>
      <c r="G31" s="109" t="e">
        <f>+GAME!AM122</f>
        <v>#DIV/0!</v>
      </c>
      <c r="H31" s="110" t="e">
        <f>+GAME!AN122</f>
        <v>#DIV/0!</v>
      </c>
      <c r="I31" s="109" t="e">
        <f>+GAME!AO122</f>
        <v>#DIV/0!</v>
      </c>
      <c r="J31" s="110" t="e">
        <f>+GAME!AP122</f>
        <v>#DIV/0!</v>
      </c>
      <c r="K31" s="109" t="e">
        <f>+GAME!AQ122</f>
        <v>#DIV/0!</v>
      </c>
      <c r="L31" s="111" t="e">
        <f>+GAME!AR122</f>
        <v>#DIV/0!</v>
      </c>
      <c r="M31" s="112" t="e">
        <f>+GAME!AS122</f>
        <v>#DIV/0!</v>
      </c>
      <c r="N31" s="140">
        <f>+GAME!V117</f>
        <v>0.25</v>
      </c>
      <c r="O31" s="30"/>
    </row>
    <row r="32" spans="2:15" ht="22.5" customHeight="1" thickBot="1" x14ac:dyDescent="0.3">
      <c r="B32" s="30"/>
      <c r="C32" s="136" t="s">
        <v>93</v>
      </c>
      <c r="D32" s="113" t="e">
        <f>+GAME!AJ123</f>
        <v>#DIV/0!</v>
      </c>
      <c r="E32" s="114" t="e">
        <f>+GAME!AK123</f>
        <v>#DIV/0!</v>
      </c>
      <c r="F32" s="115" t="e">
        <f>+GAME!AL123</f>
        <v>#DIV/0!</v>
      </c>
      <c r="G32" s="114" t="e">
        <f>+GAME!AM123</f>
        <v>#DIV/0!</v>
      </c>
      <c r="H32" s="115" t="e">
        <f>+GAME!AN123</f>
        <v>#DIV/0!</v>
      </c>
      <c r="I32" s="114" t="e">
        <f>+GAME!AO123</f>
        <v>#DIV/0!</v>
      </c>
      <c r="J32" s="115" t="e">
        <f>+GAME!AP123</f>
        <v>#DIV/0!</v>
      </c>
      <c r="K32" s="114" t="e">
        <f>+GAME!AQ123</f>
        <v>#DIV/0!</v>
      </c>
      <c r="L32" s="116" t="e">
        <f>+GAME!AR123</f>
        <v>#DIV/0!</v>
      </c>
      <c r="M32" s="117" t="e">
        <f>+GAME!AS123</f>
        <v>#DIV/0!</v>
      </c>
      <c r="N32" s="141">
        <f>+GAME!V118</f>
        <v>0.25</v>
      </c>
      <c r="O32" s="30"/>
    </row>
    <row r="33" spans="2:15" ht="22.5" customHeight="1" x14ac:dyDescent="0.25">
      <c r="B33" s="30"/>
      <c r="C33" s="135" t="s">
        <v>94</v>
      </c>
      <c r="D33" s="108" t="e">
        <f>+GAME!AJ124</f>
        <v>#DIV/0!</v>
      </c>
      <c r="E33" s="109" t="e">
        <f>+GAME!AK124</f>
        <v>#DIV/0!</v>
      </c>
      <c r="F33" s="110" t="e">
        <f>+GAME!AL124</f>
        <v>#DIV/0!</v>
      </c>
      <c r="G33" s="109" t="e">
        <f>+GAME!AM124</f>
        <v>#DIV/0!</v>
      </c>
      <c r="H33" s="110" t="e">
        <f>+GAME!AN124</f>
        <v>#DIV/0!</v>
      </c>
      <c r="I33" s="109" t="e">
        <f>+GAME!AO124</f>
        <v>#DIV/0!</v>
      </c>
      <c r="J33" s="110" t="e">
        <f>+GAME!AP124</f>
        <v>#DIV/0!</v>
      </c>
      <c r="K33" s="109" t="e">
        <f>+GAME!AQ124</f>
        <v>#DIV/0!</v>
      </c>
      <c r="L33" s="111" t="e">
        <f>+GAME!AR124</f>
        <v>#DIV/0!</v>
      </c>
      <c r="M33" s="112" t="e">
        <f>+GAME!AS124</f>
        <v>#DIV/0!</v>
      </c>
      <c r="N33" s="142">
        <f>+GAME!V119</f>
        <v>0.25</v>
      </c>
      <c r="O33" s="30"/>
    </row>
    <row r="34" spans="2:15" ht="22.5" customHeight="1" thickBot="1" x14ac:dyDescent="0.3">
      <c r="B34" s="30"/>
      <c r="C34" s="137" t="s">
        <v>95</v>
      </c>
      <c r="D34" s="118" t="e">
        <f>+GAME!AJ125</f>
        <v>#DIV/0!</v>
      </c>
      <c r="E34" s="119" t="e">
        <f>+GAME!AK125</f>
        <v>#DIV/0!</v>
      </c>
      <c r="F34" s="120" t="e">
        <f>+GAME!AL125</f>
        <v>#DIV/0!</v>
      </c>
      <c r="G34" s="119" t="e">
        <f>+GAME!AM125</f>
        <v>#DIV/0!</v>
      </c>
      <c r="H34" s="120" t="e">
        <f>+GAME!AN125</f>
        <v>#DIV/0!</v>
      </c>
      <c r="I34" s="119" t="e">
        <f>+GAME!AO125</f>
        <v>#DIV/0!</v>
      </c>
      <c r="J34" s="120" t="e">
        <f>+GAME!AP125</f>
        <v>#DIV/0!</v>
      </c>
      <c r="K34" s="119" t="e">
        <f>+GAME!AQ125</f>
        <v>#DIV/0!</v>
      </c>
      <c r="L34" s="121" t="e">
        <f>+GAME!AR125</f>
        <v>#DIV/0!</v>
      </c>
      <c r="M34" s="122" t="e">
        <f>+GAME!AS125</f>
        <v>#DIV/0!</v>
      </c>
      <c r="N34" s="143">
        <f>+GAME!V120</f>
        <v>0.25</v>
      </c>
      <c r="O34" s="30"/>
    </row>
    <row r="35" spans="2:15" ht="22.5" customHeight="1" thickBot="1" x14ac:dyDescent="0.3">
      <c r="B35" s="30"/>
      <c r="C35" s="123" t="s">
        <v>27</v>
      </c>
      <c r="D35" s="124" t="e">
        <f>+GAME!AJ133</f>
        <v>#DIV/0!</v>
      </c>
      <c r="E35" s="125" t="e">
        <f>+GAME!AK133</f>
        <v>#DIV/0!</v>
      </c>
      <c r="F35" s="126" t="e">
        <f>+GAME!AL133</f>
        <v>#DIV/0!</v>
      </c>
      <c r="G35" s="125" t="e">
        <f>+GAME!AM133</f>
        <v>#DIV/0!</v>
      </c>
      <c r="H35" s="126" t="e">
        <f>+GAME!AN133</f>
        <v>#DIV/0!</v>
      </c>
      <c r="I35" s="125" t="e">
        <f>+GAME!AO133</f>
        <v>#DIV/0!</v>
      </c>
      <c r="J35" s="126" t="e">
        <f>+GAME!AP133</f>
        <v>#DIV/0!</v>
      </c>
      <c r="K35" s="125" t="e">
        <f>+GAME!AQ133</f>
        <v>#DIV/0!</v>
      </c>
      <c r="L35" s="127" t="e">
        <f>+GAME!AR133</f>
        <v>#DIV/0!</v>
      </c>
      <c r="M35" s="128" t="e">
        <f>+GAME!AS133</f>
        <v>#DIV/0!</v>
      </c>
      <c r="N35" s="144" t="e">
        <f>SUM(D35:M35)</f>
        <v>#DIV/0!</v>
      </c>
      <c r="O35" s="30"/>
    </row>
    <row r="36" spans="2:15" ht="22.5" customHeight="1" thickBot="1" x14ac:dyDescent="0.3">
      <c r="B36" s="30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1"/>
      <c r="O36" s="30"/>
    </row>
    <row r="37" spans="2:15" ht="22.5" customHeight="1" thickBot="1" x14ac:dyDescent="0.3">
      <c r="B37" s="30"/>
      <c r="C37" s="138" t="s">
        <v>54</v>
      </c>
      <c r="D37" s="133" t="str">
        <f>+D30</f>
        <v>Team 1</v>
      </c>
      <c r="E37" s="134" t="str">
        <f t="shared" ref="E37:M37" si="3">+E30</f>
        <v>Team 2</v>
      </c>
      <c r="F37" s="133" t="str">
        <f t="shared" si="3"/>
        <v>Team 3</v>
      </c>
      <c r="G37" s="134" t="str">
        <f t="shared" si="3"/>
        <v>Team 4</v>
      </c>
      <c r="H37" s="133" t="str">
        <f t="shared" si="3"/>
        <v>Team 5</v>
      </c>
      <c r="I37" s="134" t="str">
        <f t="shared" si="3"/>
        <v>Team 6</v>
      </c>
      <c r="J37" s="133" t="str">
        <f t="shared" si="3"/>
        <v>Team 7</v>
      </c>
      <c r="K37" s="134" t="str">
        <f t="shared" si="3"/>
        <v>Team 8</v>
      </c>
      <c r="L37" s="133" t="str">
        <f t="shared" si="3"/>
        <v>Team 9</v>
      </c>
      <c r="M37" s="132" t="str">
        <f t="shared" si="3"/>
        <v>Team 10</v>
      </c>
      <c r="N37" s="139" t="s">
        <v>96</v>
      </c>
      <c r="O37" s="30"/>
    </row>
    <row r="38" spans="2:15" ht="22.5" customHeight="1" x14ac:dyDescent="0.25">
      <c r="B38" s="30"/>
      <c r="C38" s="136" t="s">
        <v>92</v>
      </c>
      <c r="D38" s="108" t="e">
        <f>+GAME!AJ154</f>
        <v>#DIV/0!</v>
      </c>
      <c r="E38" s="109" t="e">
        <f>+GAME!AK154</f>
        <v>#DIV/0!</v>
      </c>
      <c r="F38" s="110" t="e">
        <f>+GAME!AL154</f>
        <v>#DIV/0!</v>
      </c>
      <c r="G38" s="109" t="e">
        <f>+GAME!AM154</f>
        <v>#DIV/0!</v>
      </c>
      <c r="H38" s="110" t="e">
        <f>+GAME!AN154</f>
        <v>#DIV/0!</v>
      </c>
      <c r="I38" s="109" t="e">
        <f>+GAME!AO154</f>
        <v>#DIV/0!</v>
      </c>
      <c r="J38" s="110" t="e">
        <f>+GAME!AP154</f>
        <v>#DIV/0!</v>
      </c>
      <c r="K38" s="109" t="e">
        <f>+GAME!AQ154</f>
        <v>#DIV/0!</v>
      </c>
      <c r="L38" s="111" t="e">
        <f>+GAME!AR154</f>
        <v>#DIV/0!</v>
      </c>
      <c r="M38" s="112" t="e">
        <f>+GAME!AS154</f>
        <v>#DIV/0!</v>
      </c>
      <c r="N38" s="140">
        <f>+GAME!V149</f>
        <v>0.25</v>
      </c>
      <c r="O38" s="30"/>
    </row>
    <row r="39" spans="2:15" ht="22.5" customHeight="1" thickBot="1" x14ac:dyDescent="0.3">
      <c r="B39" s="30"/>
      <c r="C39" s="136" t="s">
        <v>93</v>
      </c>
      <c r="D39" s="113" t="e">
        <f>+GAME!AJ155</f>
        <v>#DIV/0!</v>
      </c>
      <c r="E39" s="114" t="e">
        <f>+GAME!AK155</f>
        <v>#DIV/0!</v>
      </c>
      <c r="F39" s="115" t="e">
        <f>+GAME!AL155</f>
        <v>#DIV/0!</v>
      </c>
      <c r="G39" s="114" t="e">
        <f>+GAME!AM155</f>
        <v>#DIV/0!</v>
      </c>
      <c r="H39" s="115" t="e">
        <f>+GAME!AN155</f>
        <v>#DIV/0!</v>
      </c>
      <c r="I39" s="114" t="e">
        <f>+GAME!AO155</f>
        <v>#DIV/0!</v>
      </c>
      <c r="J39" s="115" t="e">
        <f>+GAME!AP155</f>
        <v>#DIV/0!</v>
      </c>
      <c r="K39" s="114" t="e">
        <f>+GAME!AQ155</f>
        <v>#DIV/0!</v>
      </c>
      <c r="L39" s="116" t="e">
        <f>+GAME!AR155</f>
        <v>#DIV/0!</v>
      </c>
      <c r="M39" s="117" t="e">
        <f>+GAME!AS155</f>
        <v>#DIV/0!</v>
      </c>
      <c r="N39" s="141">
        <f>+GAME!V150</f>
        <v>0.25</v>
      </c>
      <c r="O39" s="30"/>
    </row>
    <row r="40" spans="2:15" ht="22.5" customHeight="1" x14ac:dyDescent="0.25">
      <c r="B40" s="30"/>
      <c r="C40" s="135" t="s">
        <v>94</v>
      </c>
      <c r="D40" s="108" t="e">
        <f>+GAME!AJ156</f>
        <v>#DIV/0!</v>
      </c>
      <c r="E40" s="109" t="e">
        <f>+GAME!AK156</f>
        <v>#DIV/0!</v>
      </c>
      <c r="F40" s="110" t="e">
        <f>+GAME!AL156</f>
        <v>#DIV/0!</v>
      </c>
      <c r="G40" s="109" t="e">
        <f>+GAME!AM156</f>
        <v>#DIV/0!</v>
      </c>
      <c r="H40" s="110" t="e">
        <f>+GAME!AN156</f>
        <v>#DIV/0!</v>
      </c>
      <c r="I40" s="109" t="e">
        <f>+GAME!AO156</f>
        <v>#DIV/0!</v>
      </c>
      <c r="J40" s="110" t="e">
        <f>+GAME!AP156</f>
        <v>#DIV/0!</v>
      </c>
      <c r="K40" s="109" t="e">
        <f>+GAME!AQ156</f>
        <v>#DIV/0!</v>
      </c>
      <c r="L40" s="111" t="e">
        <f>+GAME!AR156</f>
        <v>#DIV/0!</v>
      </c>
      <c r="M40" s="112" t="e">
        <f>+GAME!AS156</f>
        <v>#DIV/0!</v>
      </c>
      <c r="N40" s="142">
        <f>+GAME!V151</f>
        <v>0.25</v>
      </c>
      <c r="O40" s="30"/>
    </row>
    <row r="41" spans="2:15" ht="22.5" customHeight="1" thickBot="1" x14ac:dyDescent="0.3">
      <c r="B41" s="30"/>
      <c r="C41" s="137" t="s">
        <v>95</v>
      </c>
      <c r="D41" s="118" t="e">
        <f>+GAME!AJ157</f>
        <v>#DIV/0!</v>
      </c>
      <c r="E41" s="119" t="e">
        <f>+GAME!AK157</f>
        <v>#DIV/0!</v>
      </c>
      <c r="F41" s="120" t="e">
        <f>+GAME!AL157</f>
        <v>#DIV/0!</v>
      </c>
      <c r="G41" s="119" t="e">
        <f>+GAME!AM157</f>
        <v>#DIV/0!</v>
      </c>
      <c r="H41" s="120" t="e">
        <f>+GAME!AN157</f>
        <v>#DIV/0!</v>
      </c>
      <c r="I41" s="119" t="e">
        <f>+GAME!AO157</f>
        <v>#DIV/0!</v>
      </c>
      <c r="J41" s="120" t="e">
        <f>+GAME!AP157</f>
        <v>#DIV/0!</v>
      </c>
      <c r="K41" s="119" t="e">
        <f>+GAME!AQ157</f>
        <v>#DIV/0!</v>
      </c>
      <c r="L41" s="121" t="e">
        <f>+GAME!AR157</f>
        <v>#DIV/0!</v>
      </c>
      <c r="M41" s="122" t="e">
        <f>+GAME!AS157</f>
        <v>#DIV/0!</v>
      </c>
      <c r="N41" s="143">
        <f>+GAME!V152</f>
        <v>0.25</v>
      </c>
      <c r="O41" s="30"/>
    </row>
    <row r="42" spans="2:15" ht="22.5" customHeight="1" thickBot="1" x14ac:dyDescent="0.3">
      <c r="B42" s="30"/>
      <c r="C42" s="123" t="s">
        <v>27</v>
      </c>
      <c r="D42" s="124" t="e">
        <f>+GAME!AJ165</f>
        <v>#DIV/0!</v>
      </c>
      <c r="E42" s="125" t="e">
        <f>+GAME!AK165</f>
        <v>#DIV/0!</v>
      </c>
      <c r="F42" s="126" t="e">
        <f>+GAME!AL165</f>
        <v>#DIV/0!</v>
      </c>
      <c r="G42" s="125" t="e">
        <f>+GAME!AM165</f>
        <v>#DIV/0!</v>
      </c>
      <c r="H42" s="126" t="e">
        <f>+GAME!AN165</f>
        <v>#DIV/0!</v>
      </c>
      <c r="I42" s="125" t="e">
        <f>+GAME!AO165</f>
        <v>#DIV/0!</v>
      </c>
      <c r="J42" s="126" t="e">
        <f>+GAME!AP165</f>
        <v>#DIV/0!</v>
      </c>
      <c r="K42" s="125" t="e">
        <f>+GAME!AQ165</f>
        <v>#DIV/0!</v>
      </c>
      <c r="L42" s="127" t="e">
        <f>+GAME!AR165</f>
        <v>#DIV/0!</v>
      </c>
      <c r="M42" s="128" t="e">
        <f>+GAME!AS165</f>
        <v>#DIV/0!</v>
      </c>
      <c r="N42" s="144" t="e">
        <f>SUM(D42:M42)</f>
        <v>#DIV/0!</v>
      </c>
      <c r="O42" s="30"/>
    </row>
    <row r="43" spans="2:15" ht="22.5" customHeight="1" thickBot="1" x14ac:dyDescent="0.3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2:15" ht="22.5" customHeight="1" thickBot="1" x14ac:dyDescent="0.3">
      <c r="B44" s="30"/>
      <c r="C44" s="138" t="s">
        <v>55</v>
      </c>
      <c r="D44" s="133" t="str">
        <f>+D37</f>
        <v>Team 1</v>
      </c>
      <c r="E44" s="134" t="str">
        <f t="shared" ref="E44:M44" si="4">+E37</f>
        <v>Team 2</v>
      </c>
      <c r="F44" s="133" t="str">
        <f t="shared" si="4"/>
        <v>Team 3</v>
      </c>
      <c r="G44" s="134" t="str">
        <f t="shared" si="4"/>
        <v>Team 4</v>
      </c>
      <c r="H44" s="133" t="str">
        <f t="shared" si="4"/>
        <v>Team 5</v>
      </c>
      <c r="I44" s="134" t="str">
        <f t="shared" si="4"/>
        <v>Team 6</v>
      </c>
      <c r="J44" s="133" t="str">
        <f t="shared" si="4"/>
        <v>Team 7</v>
      </c>
      <c r="K44" s="134" t="str">
        <f t="shared" si="4"/>
        <v>Team 8</v>
      </c>
      <c r="L44" s="133" t="str">
        <f t="shared" si="4"/>
        <v>Team 9</v>
      </c>
      <c r="M44" s="132" t="str">
        <f t="shared" si="4"/>
        <v>Team 10</v>
      </c>
      <c r="N44" s="139" t="s">
        <v>96</v>
      </c>
      <c r="O44" s="30"/>
    </row>
    <row r="45" spans="2:15" ht="22.5" customHeight="1" x14ac:dyDescent="0.25">
      <c r="B45" s="30"/>
      <c r="C45" s="136" t="s">
        <v>92</v>
      </c>
      <c r="D45" s="108" t="e">
        <f>+GAME!AJ186</f>
        <v>#DIV/0!</v>
      </c>
      <c r="E45" s="109" t="e">
        <f>+GAME!AK186</f>
        <v>#DIV/0!</v>
      </c>
      <c r="F45" s="110" t="e">
        <f>+GAME!AL186</f>
        <v>#DIV/0!</v>
      </c>
      <c r="G45" s="109" t="e">
        <f>+GAME!AM186</f>
        <v>#DIV/0!</v>
      </c>
      <c r="H45" s="110" t="e">
        <f>+GAME!AN186</f>
        <v>#DIV/0!</v>
      </c>
      <c r="I45" s="109" t="e">
        <f>+GAME!AO186</f>
        <v>#DIV/0!</v>
      </c>
      <c r="J45" s="110" t="e">
        <f>+GAME!AP186</f>
        <v>#DIV/0!</v>
      </c>
      <c r="K45" s="109" t="e">
        <f>+GAME!AQ186</f>
        <v>#DIV/0!</v>
      </c>
      <c r="L45" s="111" t="e">
        <f>+GAME!AR186</f>
        <v>#DIV/0!</v>
      </c>
      <c r="M45" s="112" t="e">
        <f>+GAME!AS186</f>
        <v>#DIV/0!</v>
      </c>
      <c r="N45" s="140">
        <f>+GAME!V181</f>
        <v>0.25</v>
      </c>
      <c r="O45" s="30"/>
    </row>
    <row r="46" spans="2:15" ht="22.5" customHeight="1" thickBot="1" x14ac:dyDescent="0.3">
      <c r="B46" s="30"/>
      <c r="C46" s="136" t="s">
        <v>93</v>
      </c>
      <c r="D46" s="113" t="e">
        <f>+GAME!AJ187</f>
        <v>#DIV/0!</v>
      </c>
      <c r="E46" s="114" t="e">
        <f>+GAME!AK187</f>
        <v>#DIV/0!</v>
      </c>
      <c r="F46" s="115" t="e">
        <f>+GAME!AL187</f>
        <v>#DIV/0!</v>
      </c>
      <c r="G46" s="114" t="e">
        <f>+GAME!AM187</f>
        <v>#DIV/0!</v>
      </c>
      <c r="H46" s="115" t="e">
        <f>+GAME!AN187</f>
        <v>#DIV/0!</v>
      </c>
      <c r="I46" s="114" t="e">
        <f>+GAME!AO187</f>
        <v>#DIV/0!</v>
      </c>
      <c r="J46" s="115" t="e">
        <f>+GAME!AP187</f>
        <v>#DIV/0!</v>
      </c>
      <c r="K46" s="114" t="e">
        <f>+GAME!AQ187</f>
        <v>#DIV/0!</v>
      </c>
      <c r="L46" s="116" t="e">
        <f>+GAME!AR187</f>
        <v>#DIV/0!</v>
      </c>
      <c r="M46" s="117" t="e">
        <f>+GAME!AS187</f>
        <v>#DIV/0!</v>
      </c>
      <c r="N46" s="141">
        <f>+GAME!V182</f>
        <v>0.25</v>
      </c>
      <c r="O46" s="30"/>
    </row>
    <row r="47" spans="2:15" ht="22.5" customHeight="1" x14ac:dyDescent="0.25">
      <c r="B47" s="30"/>
      <c r="C47" s="135" t="s">
        <v>94</v>
      </c>
      <c r="D47" s="108" t="e">
        <f>+GAME!AJ188</f>
        <v>#DIV/0!</v>
      </c>
      <c r="E47" s="109" t="e">
        <f>+GAME!AK188</f>
        <v>#DIV/0!</v>
      </c>
      <c r="F47" s="110" t="e">
        <f>+GAME!AL188</f>
        <v>#DIV/0!</v>
      </c>
      <c r="G47" s="109" t="e">
        <f>+GAME!AM188</f>
        <v>#DIV/0!</v>
      </c>
      <c r="H47" s="110" t="e">
        <f>+GAME!AN188</f>
        <v>#DIV/0!</v>
      </c>
      <c r="I47" s="109" t="e">
        <f>+GAME!AO188</f>
        <v>#DIV/0!</v>
      </c>
      <c r="J47" s="110" t="e">
        <f>+GAME!AP188</f>
        <v>#DIV/0!</v>
      </c>
      <c r="K47" s="109" t="e">
        <f>+GAME!AQ188</f>
        <v>#DIV/0!</v>
      </c>
      <c r="L47" s="111" t="e">
        <f>+GAME!AR188</f>
        <v>#DIV/0!</v>
      </c>
      <c r="M47" s="112" t="e">
        <f>+GAME!AS188</f>
        <v>#DIV/0!</v>
      </c>
      <c r="N47" s="142">
        <f>+GAME!V183</f>
        <v>0.25</v>
      </c>
      <c r="O47" s="30"/>
    </row>
    <row r="48" spans="2:15" ht="22.5" customHeight="1" thickBot="1" x14ac:dyDescent="0.3">
      <c r="B48" s="30"/>
      <c r="C48" s="137" t="s">
        <v>95</v>
      </c>
      <c r="D48" s="118" t="e">
        <f>+GAME!AJ189</f>
        <v>#DIV/0!</v>
      </c>
      <c r="E48" s="119" t="e">
        <f>+GAME!AK189</f>
        <v>#DIV/0!</v>
      </c>
      <c r="F48" s="120" t="e">
        <f>+GAME!AL189</f>
        <v>#DIV/0!</v>
      </c>
      <c r="G48" s="119" t="e">
        <f>+GAME!AM189</f>
        <v>#DIV/0!</v>
      </c>
      <c r="H48" s="120" t="e">
        <f>+GAME!AN189</f>
        <v>#DIV/0!</v>
      </c>
      <c r="I48" s="119" t="e">
        <f>+GAME!AO189</f>
        <v>#DIV/0!</v>
      </c>
      <c r="J48" s="120" t="e">
        <f>+GAME!AP189</f>
        <v>#DIV/0!</v>
      </c>
      <c r="K48" s="119" t="e">
        <f>+GAME!AQ189</f>
        <v>#DIV/0!</v>
      </c>
      <c r="L48" s="121" t="e">
        <f>+GAME!AR189</f>
        <v>#DIV/0!</v>
      </c>
      <c r="M48" s="122" t="e">
        <f>+GAME!AS189</f>
        <v>#DIV/0!</v>
      </c>
      <c r="N48" s="143">
        <f>+GAME!V184</f>
        <v>0.25</v>
      </c>
      <c r="O48" s="30"/>
    </row>
    <row r="49" spans="2:15" ht="22.5" customHeight="1" thickBot="1" x14ac:dyDescent="0.3">
      <c r="B49" s="30"/>
      <c r="C49" s="123" t="s">
        <v>27</v>
      </c>
      <c r="D49" s="124" t="e">
        <f>+GAME!AJ197</f>
        <v>#DIV/0!</v>
      </c>
      <c r="E49" s="125" t="e">
        <f>+GAME!AK197</f>
        <v>#DIV/0!</v>
      </c>
      <c r="F49" s="126" t="e">
        <f>+GAME!AL197</f>
        <v>#DIV/0!</v>
      </c>
      <c r="G49" s="125" t="e">
        <f>+GAME!AM197</f>
        <v>#DIV/0!</v>
      </c>
      <c r="H49" s="126" t="e">
        <f>+GAME!AN197</f>
        <v>#DIV/0!</v>
      </c>
      <c r="I49" s="125" t="e">
        <f>+GAME!AO197</f>
        <v>#DIV/0!</v>
      </c>
      <c r="J49" s="126" t="e">
        <f>+GAME!AP197</f>
        <v>#DIV/0!</v>
      </c>
      <c r="K49" s="125" t="e">
        <f>+GAME!AQ197</f>
        <v>#DIV/0!</v>
      </c>
      <c r="L49" s="127" t="e">
        <f>+GAME!AR197</f>
        <v>#DIV/0!</v>
      </c>
      <c r="M49" s="128" t="e">
        <f>+GAME!AS197</f>
        <v>#DIV/0!</v>
      </c>
      <c r="N49" s="144" t="e">
        <f>SUM(D49:M49)</f>
        <v>#DIV/0!</v>
      </c>
      <c r="O49" s="30"/>
    </row>
    <row r="50" spans="2:15" ht="22.5" customHeight="1" thickBot="1" x14ac:dyDescent="0.3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2:15" ht="22.5" customHeight="1" thickBot="1" x14ac:dyDescent="0.3">
      <c r="B51" s="30"/>
      <c r="C51" s="138" t="s">
        <v>56</v>
      </c>
      <c r="D51" s="133" t="str">
        <f>+D44</f>
        <v>Team 1</v>
      </c>
      <c r="E51" s="134" t="str">
        <f t="shared" ref="E51:M51" si="5">+E44</f>
        <v>Team 2</v>
      </c>
      <c r="F51" s="133" t="str">
        <f t="shared" si="5"/>
        <v>Team 3</v>
      </c>
      <c r="G51" s="134" t="str">
        <f t="shared" si="5"/>
        <v>Team 4</v>
      </c>
      <c r="H51" s="133" t="str">
        <f t="shared" si="5"/>
        <v>Team 5</v>
      </c>
      <c r="I51" s="134" t="str">
        <f t="shared" si="5"/>
        <v>Team 6</v>
      </c>
      <c r="J51" s="133" t="str">
        <f t="shared" si="5"/>
        <v>Team 7</v>
      </c>
      <c r="K51" s="134" t="str">
        <f t="shared" si="5"/>
        <v>Team 8</v>
      </c>
      <c r="L51" s="133" t="str">
        <f t="shared" si="5"/>
        <v>Team 9</v>
      </c>
      <c r="M51" s="132" t="str">
        <f t="shared" si="5"/>
        <v>Team 10</v>
      </c>
      <c r="N51" s="139" t="s">
        <v>96</v>
      </c>
      <c r="O51" s="30"/>
    </row>
    <row r="52" spans="2:15" ht="22.5" customHeight="1" x14ac:dyDescent="0.25">
      <c r="B52" s="30"/>
      <c r="C52" s="136" t="s">
        <v>92</v>
      </c>
      <c r="D52" s="108" t="e">
        <f>+GAME!AJ218</f>
        <v>#DIV/0!</v>
      </c>
      <c r="E52" s="109" t="e">
        <f>+GAME!AK218</f>
        <v>#DIV/0!</v>
      </c>
      <c r="F52" s="110" t="e">
        <f>+GAME!AL218</f>
        <v>#DIV/0!</v>
      </c>
      <c r="G52" s="109" t="e">
        <f>+GAME!AM218</f>
        <v>#DIV/0!</v>
      </c>
      <c r="H52" s="110" t="e">
        <f>+GAME!AN218</f>
        <v>#DIV/0!</v>
      </c>
      <c r="I52" s="109" t="e">
        <f>+GAME!AO218</f>
        <v>#DIV/0!</v>
      </c>
      <c r="J52" s="110" t="e">
        <f>+GAME!AP218</f>
        <v>#DIV/0!</v>
      </c>
      <c r="K52" s="109" t="e">
        <f>+GAME!AQ218</f>
        <v>#DIV/0!</v>
      </c>
      <c r="L52" s="111" t="e">
        <f>+GAME!AR218</f>
        <v>#DIV/0!</v>
      </c>
      <c r="M52" s="112" t="e">
        <f>+GAME!AS218</f>
        <v>#DIV/0!</v>
      </c>
      <c r="N52" s="140">
        <f>+GAME!V213</f>
        <v>0.25</v>
      </c>
      <c r="O52" s="30"/>
    </row>
    <row r="53" spans="2:15" ht="22.5" customHeight="1" thickBot="1" x14ac:dyDescent="0.3">
      <c r="B53" s="30"/>
      <c r="C53" s="136" t="s">
        <v>93</v>
      </c>
      <c r="D53" s="113" t="e">
        <f>+GAME!AJ219</f>
        <v>#DIV/0!</v>
      </c>
      <c r="E53" s="114" t="e">
        <f>+GAME!AK219</f>
        <v>#DIV/0!</v>
      </c>
      <c r="F53" s="115" t="e">
        <f>+GAME!AL219</f>
        <v>#DIV/0!</v>
      </c>
      <c r="G53" s="114" t="e">
        <f>+GAME!AM219</f>
        <v>#DIV/0!</v>
      </c>
      <c r="H53" s="115" t="e">
        <f>+GAME!AN219</f>
        <v>#DIV/0!</v>
      </c>
      <c r="I53" s="114" t="e">
        <f>+GAME!AO219</f>
        <v>#DIV/0!</v>
      </c>
      <c r="J53" s="115" t="e">
        <f>+GAME!AP219</f>
        <v>#DIV/0!</v>
      </c>
      <c r="K53" s="114" t="e">
        <f>+GAME!AQ219</f>
        <v>#DIV/0!</v>
      </c>
      <c r="L53" s="116" t="e">
        <f>+GAME!AR219</f>
        <v>#DIV/0!</v>
      </c>
      <c r="M53" s="117" t="e">
        <f>+GAME!AS219</f>
        <v>#DIV/0!</v>
      </c>
      <c r="N53" s="141">
        <f>+GAME!V214</f>
        <v>0.25</v>
      </c>
      <c r="O53" s="30"/>
    </row>
    <row r="54" spans="2:15" ht="22.5" customHeight="1" x14ac:dyDescent="0.25">
      <c r="B54" s="30"/>
      <c r="C54" s="135" t="s">
        <v>94</v>
      </c>
      <c r="D54" s="108" t="e">
        <f>+GAME!AJ220</f>
        <v>#DIV/0!</v>
      </c>
      <c r="E54" s="109" t="e">
        <f>+GAME!AK220</f>
        <v>#DIV/0!</v>
      </c>
      <c r="F54" s="110" t="e">
        <f>+GAME!AL220</f>
        <v>#DIV/0!</v>
      </c>
      <c r="G54" s="109" t="e">
        <f>+GAME!AM220</f>
        <v>#DIV/0!</v>
      </c>
      <c r="H54" s="110" t="e">
        <f>+GAME!AN220</f>
        <v>#DIV/0!</v>
      </c>
      <c r="I54" s="109" t="e">
        <f>+GAME!AO220</f>
        <v>#DIV/0!</v>
      </c>
      <c r="J54" s="110" t="e">
        <f>+GAME!AP220</f>
        <v>#DIV/0!</v>
      </c>
      <c r="K54" s="109" t="e">
        <f>+GAME!AQ220</f>
        <v>#DIV/0!</v>
      </c>
      <c r="L54" s="111" t="e">
        <f>+GAME!AR220</f>
        <v>#DIV/0!</v>
      </c>
      <c r="M54" s="112" t="e">
        <f>+GAME!AS220</f>
        <v>#DIV/0!</v>
      </c>
      <c r="N54" s="142">
        <f>+GAME!V215</f>
        <v>0.25</v>
      </c>
      <c r="O54" s="30"/>
    </row>
    <row r="55" spans="2:15" ht="22.5" customHeight="1" thickBot="1" x14ac:dyDescent="0.3">
      <c r="B55" s="30"/>
      <c r="C55" s="137" t="s">
        <v>95</v>
      </c>
      <c r="D55" s="118" t="e">
        <f>+GAME!AJ221</f>
        <v>#DIV/0!</v>
      </c>
      <c r="E55" s="119" t="e">
        <f>+GAME!AK221</f>
        <v>#DIV/0!</v>
      </c>
      <c r="F55" s="120" t="e">
        <f>+GAME!AL221</f>
        <v>#DIV/0!</v>
      </c>
      <c r="G55" s="119" t="e">
        <f>+GAME!AM221</f>
        <v>#DIV/0!</v>
      </c>
      <c r="H55" s="120" t="e">
        <f>+GAME!AN221</f>
        <v>#DIV/0!</v>
      </c>
      <c r="I55" s="119" t="e">
        <f>+GAME!AO221</f>
        <v>#DIV/0!</v>
      </c>
      <c r="J55" s="120" t="e">
        <f>+GAME!AP221</f>
        <v>#DIV/0!</v>
      </c>
      <c r="K55" s="119" t="e">
        <f>+GAME!AQ221</f>
        <v>#DIV/0!</v>
      </c>
      <c r="L55" s="121" t="e">
        <f>+GAME!AR221</f>
        <v>#DIV/0!</v>
      </c>
      <c r="M55" s="122" t="e">
        <f>+GAME!AS221</f>
        <v>#DIV/0!</v>
      </c>
      <c r="N55" s="143">
        <f>+GAME!V216</f>
        <v>0.25</v>
      </c>
      <c r="O55" s="30"/>
    </row>
    <row r="56" spans="2:15" ht="22.5" customHeight="1" thickBot="1" x14ac:dyDescent="0.3">
      <c r="B56" s="30"/>
      <c r="C56" s="123" t="s">
        <v>27</v>
      </c>
      <c r="D56" s="124" t="e">
        <f>+GAME!AJ229</f>
        <v>#DIV/0!</v>
      </c>
      <c r="E56" s="125" t="e">
        <f>+GAME!AK229</f>
        <v>#DIV/0!</v>
      </c>
      <c r="F56" s="126" t="e">
        <f>+GAME!AL229</f>
        <v>#DIV/0!</v>
      </c>
      <c r="G56" s="125" t="e">
        <f>+GAME!AM229</f>
        <v>#DIV/0!</v>
      </c>
      <c r="H56" s="126" t="e">
        <f>+GAME!AN229</f>
        <v>#DIV/0!</v>
      </c>
      <c r="I56" s="125" t="e">
        <f>+GAME!AO229</f>
        <v>#DIV/0!</v>
      </c>
      <c r="J56" s="126" t="e">
        <f>+GAME!AP229</f>
        <v>#DIV/0!</v>
      </c>
      <c r="K56" s="125" t="e">
        <f>+GAME!AQ229</f>
        <v>#DIV/0!</v>
      </c>
      <c r="L56" s="127" t="e">
        <f>+GAME!AR229</f>
        <v>#DIV/0!</v>
      </c>
      <c r="M56" s="128" t="e">
        <f>+GAME!AS229</f>
        <v>#DIV/0!</v>
      </c>
      <c r="N56" s="144" t="e">
        <f>SUM(D56:M56)</f>
        <v>#DIV/0!</v>
      </c>
      <c r="O56" s="30"/>
    </row>
    <row r="57" spans="2:15" ht="22.5" customHeight="1" thickBot="1" x14ac:dyDescent="0.3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2:15" ht="22.5" customHeight="1" thickBot="1" x14ac:dyDescent="0.3">
      <c r="B58" s="30"/>
      <c r="C58" s="138" t="s">
        <v>57</v>
      </c>
      <c r="D58" s="133" t="str">
        <f>+D51</f>
        <v>Team 1</v>
      </c>
      <c r="E58" s="134" t="str">
        <f t="shared" ref="E58:M58" si="6">+E51</f>
        <v>Team 2</v>
      </c>
      <c r="F58" s="133" t="str">
        <f t="shared" si="6"/>
        <v>Team 3</v>
      </c>
      <c r="G58" s="134" t="str">
        <f t="shared" si="6"/>
        <v>Team 4</v>
      </c>
      <c r="H58" s="133" t="str">
        <f t="shared" si="6"/>
        <v>Team 5</v>
      </c>
      <c r="I58" s="134" t="str">
        <f t="shared" si="6"/>
        <v>Team 6</v>
      </c>
      <c r="J58" s="133" t="str">
        <f t="shared" si="6"/>
        <v>Team 7</v>
      </c>
      <c r="K58" s="134" t="str">
        <f t="shared" si="6"/>
        <v>Team 8</v>
      </c>
      <c r="L58" s="133" t="str">
        <f t="shared" si="6"/>
        <v>Team 9</v>
      </c>
      <c r="M58" s="132" t="str">
        <f t="shared" si="6"/>
        <v>Team 10</v>
      </c>
      <c r="N58" s="139" t="s">
        <v>96</v>
      </c>
      <c r="O58" s="30"/>
    </row>
    <row r="59" spans="2:15" ht="22.5" customHeight="1" x14ac:dyDescent="0.25">
      <c r="B59" s="30"/>
      <c r="C59" s="136" t="s">
        <v>92</v>
      </c>
      <c r="D59" s="108" t="e">
        <f>+GAME!AJ250</f>
        <v>#DIV/0!</v>
      </c>
      <c r="E59" s="109" t="e">
        <f>+GAME!AK250</f>
        <v>#DIV/0!</v>
      </c>
      <c r="F59" s="110" t="e">
        <f>+GAME!AL250</f>
        <v>#DIV/0!</v>
      </c>
      <c r="G59" s="109" t="e">
        <f>+GAME!AM250</f>
        <v>#DIV/0!</v>
      </c>
      <c r="H59" s="110" t="e">
        <f>+GAME!AN250</f>
        <v>#DIV/0!</v>
      </c>
      <c r="I59" s="109" t="e">
        <f>+GAME!AO250</f>
        <v>#DIV/0!</v>
      </c>
      <c r="J59" s="110" t="e">
        <f>+GAME!AP250</f>
        <v>#DIV/0!</v>
      </c>
      <c r="K59" s="109" t="e">
        <f>+GAME!AQ250</f>
        <v>#DIV/0!</v>
      </c>
      <c r="L59" s="111" t="e">
        <f>+GAME!AR250</f>
        <v>#DIV/0!</v>
      </c>
      <c r="M59" s="112" t="e">
        <f>+GAME!AS250</f>
        <v>#DIV/0!</v>
      </c>
      <c r="N59" s="140">
        <f>+GAME!V245</f>
        <v>0.25</v>
      </c>
      <c r="O59" s="30"/>
    </row>
    <row r="60" spans="2:15" ht="22.5" customHeight="1" thickBot="1" x14ac:dyDescent="0.3">
      <c r="B60" s="30"/>
      <c r="C60" s="136" t="s">
        <v>93</v>
      </c>
      <c r="D60" s="113" t="e">
        <f>+GAME!AJ251</f>
        <v>#DIV/0!</v>
      </c>
      <c r="E60" s="114" t="e">
        <f>+GAME!AK251</f>
        <v>#DIV/0!</v>
      </c>
      <c r="F60" s="115" t="e">
        <f>+GAME!AL251</f>
        <v>#DIV/0!</v>
      </c>
      <c r="G60" s="114" t="e">
        <f>+GAME!AM251</f>
        <v>#DIV/0!</v>
      </c>
      <c r="H60" s="115" t="e">
        <f>+GAME!AN251</f>
        <v>#DIV/0!</v>
      </c>
      <c r="I60" s="114" t="e">
        <f>+GAME!AO251</f>
        <v>#DIV/0!</v>
      </c>
      <c r="J60" s="115" t="e">
        <f>+GAME!AP251</f>
        <v>#DIV/0!</v>
      </c>
      <c r="K60" s="114" t="e">
        <f>+GAME!AQ251</f>
        <v>#DIV/0!</v>
      </c>
      <c r="L60" s="116" t="e">
        <f>+GAME!AR251</f>
        <v>#DIV/0!</v>
      </c>
      <c r="M60" s="117" t="e">
        <f>+GAME!AS251</f>
        <v>#DIV/0!</v>
      </c>
      <c r="N60" s="141">
        <f>+GAME!V246</f>
        <v>0.25</v>
      </c>
      <c r="O60" s="30"/>
    </row>
    <row r="61" spans="2:15" ht="22.5" customHeight="1" x14ac:dyDescent="0.25">
      <c r="B61" s="30"/>
      <c r="C61" s="135" t="s">
        <v>94</v>
      </c>
      <c r="D61" s="108" t="e">
        <f>+GAME!AJ252</f>
        <v>#DIV/0!</v>
      </c>
      <c r="E61" s="109" t="e">
        <f>+GAME!AK252</f>
        <v>#DIV/0!</v>
      </c>
      <c r="F61" s="110" t="e">
        <f>+GAME!AL252</f>
        <v>#DIV/0!</v>
      </c>
      <c r="G61" s="109" t="e">
        <f>+GAME!AM252</f>
        <v>#DIV/0!</v>
      </c>
      <c r="H61" s="110" t="e">
        <f>+GAME!AN252</f>
        <v>#DIV/0!</v>
      </c>
      <c r="I61" s="109" t="e">
        <f>+GAME!AO252</f>
        <v>#DIV/0!</v>
      </c>
      <c r="J61" s="110" t="e">
        <f>+GAME!AP252</f>
        <v>#DIV/0!</v>
      </c>
      <c r="K61" s="109" t="e">
        <f>+GAME!AQ252</f>
        <v>#DIV/0!</v>
      </c>
      <c r="L61" s="111" t="e">
        <f>+GAME!AR252</f>
        <v>#DIV/0!</v>
      </c>
      <c r="M61" s="112" t="e">
        <f>+GAME!AS252</f>
        <v>#DIV/0!</v>
      </c>
      <c r="N61" s="142">
        <f>+GAME!V247</f>
        <v>0.25</v>
      </c>
      <c r="O61" s="30"/>
    </row>
    <row r="62" spans="2:15" ht="22.5" customHeight="1" thickBot="1" x14ac:dyDescent="0.3">
      <c r="B62" s="30"/>
      <c r="C62" s="137" t="s">
        <v>95</v>
      </c>
      <c r="D62" s="118" t="e">
        <f>+GAME!AJ253</f>
        <v>#DIV/0!</v>
      </c>
      <c r="E62" s="119" t="e">
        <f>+GAME!AK253</f>
        <v>#DIV/0!</v>
      </c>
      <c r="F62" s="120" t="e">
        <f>+GAME!AL253</f>
        <v>#DIV/0!</v>
      </c>
      <c r="G62" s="119" t="e">
        <f>+GAME!AM253</f>
        <v>#DIV/0!</v>
      </c>
      <c r="H62" s="120" t="e">
        <f>+GAME!AN253</f>
        <v>#DIV/0!</v>
      </c>
      <c r="I62" s="119" t="e">
        <f>+GAME!AO253</f>
        <v>#DIV/0!</v>
      </c>
      <c r="J62" s="120" t="e">
        <f>+GAME!AP253</f>
        <v>#DIV/0!</v>
      </c>
      <c r="K62" s="119" t="e">
        <f>+GAME!AQ253</f>
        <v>#DIV/0!</v>
      </c>
      <c r="L62" s="121" t="e">
        <f>+GAME!AR253</f>
        <v>#DIV/0!</v>
      </c>
      <c r="M62" s="122" t="e">
        <f>+GAME!AS253</f>
        <v>#DIV/0!</v>
      </c>
      <c r="N62" s="143">
        <f>+GAME!V248</f>
        <v>0.25</v>
      </c>
      <c r="O62" s="30"/>
    </row>
    <row r="63" spans="2:15" ht="22.5" customHeight="1" thickBot="1" x14ac:dyDescent="0.3">
      <c r="B63" s="30"/>
      <c r="C63" s="123" t="s">
        <v>27</v>
      </c>
      <c r="D63" s="124" t="e">
        <f>+GAME!AJ261</f>
        <v>#DIV/0!</v>
      </c>
      <c r="E63" s="125" t="e">
        <f>+GAME!AK261</f>
        <v>#DIV/0!</v>
      </c>
      <c r="F63" s="126" t="e">
        <f>+GAME!AL261</f>
        <v>#DIV/0!</v>
      </c>
      <c r="G63" s="125" t="e">
        <f>+GAME!AM261</f>
        <v>#DIV/0!</v>
      </c>
      <c r="H63" s="126" t="e">
        <f>+GAME!AN261</f>
        <v>#DIV/0!</v>
      </c>
      <c r="I63" s="125" t="e">
        <f>+GAME!AO261</f>
        <v>#DIV/0!</v>
      </c>
      <c r="J63" s="126" t="e">
        <f>+GAME!AP261</f>
        <v>#DIV/0!</v>
      </c>
      <c r="K63" s="125" t="e">
        <f>+GAME!AQ261</f>
        <v>#DIV/0!</v>
      </c>
      <c r="L63" s="127" t="e">
        <f>+GAME!AR261</f>
        <v>#DIV/0!</v>
      </c>
      <c r="M63" s="128" t="e">
        <f>+GAME!AS261</f>
        <v>#DIV/0!</v>
      </c>
      <c r="N63" s="144" t="e">
        <f>SUM(D63:M63)</f>
        <v>#DIV/0!</v>
      </c>
      <c r="O63" s="30"/>
    </row>
    <row r="64" spans="2:15" ht="22.5" customHeight="1" thickBot="1" x14ac:dyDescent="0.3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2:15" ht="22.5" customHeight="1" thickBot="1" x14ac:dyDescent="0.3">
      <c r="B65" s="30"/>
      <c r="C65" s="138" t="s">
        <v>58</v>
      </c>
      <c r="D65" s="133" t="str">
        <f>+D58</f>
        <v>Team 1</v>
      </c>
      <c r="E65" s="134" t="str">
        <f t="shared" ref="E65:M65" si="7">+E58</f>
        <v>Team 2</v>
      </c>
      <c r="F65" s="133" t="str">
        <f t="shared" si="7"/>
        <v>Team 3</v>
      </c>
      <c r="G65" s="134" t="str">
        <f t="shared" si="7"/>
        <v>Team 4</v>
      </c>
      <c r="H65" s="133" t="str">
        <f t="shared" si="7"/>
        <v>Team 5</v>
      </c>
      <c r="I65" s="134" t="str">
        <f t="shared" si="7"/>
        <v>Team 6</v>
      </c>
      <c r="J65" s="133" t="str">
        <f t="shared" si="7"/>
        <v>Team 7</v>
      </c>
      <c r="K65" s="134" t="str">
        <f t="shared" si="7"/>
        <v>Team 8</v>
      </c>
      <c r="L65" s="133" t="str">
        <f t="shared" si="7"/>
        <v>Team 9</v>
      </c>
      <c r="M65" s="132" t="str">
        <f t="shared" si="7"/>
        <v>Team 10</v>
      </c>
      <c r="N65" s="139" t="s">
        <v>96</v>
      </c>
      <c r="O65" s="30"/>
    </row>
    <row r="66" spans="2:15" ht="22.5" customHeight="1" x14ac:dyDescent="0.25">
      <c r="B66" s="30"/>
      <c r="C66" s="136" t="s">
        <v>92</v>
      </c>
      <c r="D66" s="108" t="e">
        <f>+GAME!AJ282</f>
        <v>#DIV/0!</v>
      </c>
      <c r="E66" s="109" t="e">
        <f>+GAME!AK282</f>
        <v>#DIV/0!</v>
      </c>
      <c r="F66" s="110" t="e">
        <f>+GAME!AL282</f>
        <v>#DIV/0!</v>
      </c>
      <c r="G66" s="109" t="e">
        <f>+GAME!AM282</f>
        <v>#DIV/0!</v>
      </c>
      <c r="H66" s="110" t="e">
        <f>+GAME!AN282</f>
        <v>#DIV/0!</v>
      </c>
      <c r="I66" s="109" t="e">
        <f>+GAME!AO282</f>
        <v>#DIV/0!</v>
      </c>
      <c r="J66" s="110" t="e">
        <f>+GAME!AP282</f>
        <v>#DIV/0!</v>
      </c>
      <c r="K66" s="109" t="e">
        <f>+GAME!AQ282</f>
        <v>#DIV/0!</v>
      </c>
      <c r="L66" s="111" t="e">
        <f>+GAME!AR282</f>
        <v>#DIV/0!</v>
      </c>
      <c r="M66" s="112" t="e">
        <f>+GAME!AS282</f>
        <v>#DIV/0!</v>
      </c>
      <c r="N66" s="140">
        <f>+GAME!V277</f>
        <v>0.25</v>
      </c>
      <c r="O66" s="30"/>
    </row>
    <row r="67" spans="2:15" ht="22.5" customHeight="1" thickBot="1" x14ac:dyDescent="0.3">
      <c r="B67" s="30"/>
      <c r="C67" s="136" t="s">
        <v>93</v>
      </c>
      <c r="D67" s="113" t="e">
        <f>+GAME!AJ283</f>
        <v>#DIV/0!</v>
      </c>
      <c r="E67" s="114" t="e">
        <f>+GAME!AK283</f>
        <v>#DIV/0!</v>
      </c>
      <c r="F67" s="115" t="e">
        <f>+GAME!AL283</f>
        <v>#DIV/0!</v>
      </c>
      <c r="G67" s="114" t="e">
        <f>+GAME!AM283</f>
        <v>#DIV/0!</v>
      </c>
      <c r="H67" s="115" t="e">
        <f>+GAME!AN283</f>
        <v>#DIV/0!</v>
      </c>
      <c r="I67" s="114" t="e">
        <f>+GAME!AO283</f>
        <v>#DIV/0!</v>
      </c>
      <c r="J67" s="115" t="e">
        <f>+GAME!AP283</f>
        <v>#DIV/0!</v>
      </c>
      <c r="K67" s="114" t="e">
        <f>+GAME!AQ283</f>
        <v>#DIV/0!</v>
      </c>
      <c r="L67" s="116" t="e">
        <f>+GAME!AR283</f>
        <v>#DIV/0!</v>
      </c>
      <c r="M67" s="117" t="e">
        <f>+GAME!AS283</f>
        <v>#DIV/0!</v>
      </c>
      <c r="N67" s="141">
        <f>+GAME!V278</f>
        <v>0.25</v>
      </c>
      <c r="O67" s="30"/>
    </row>
    <row r="68" spans="2:15" ht="22.5" customHeight="1" x14ac:dyDescent="0.25">
      <c r="B68" s="30"/>
      <c r="C68" s="135" t="s">
        <v>94</v>
      </c>
      <c r="D68" s="108" t="e">
        <f>+GAME!AJ284</f>
        <v>#DIV/0!</v>
      </c>
      <c r="E68" s="109" t="e">
        <f>+GAME!AK284</f>
        <v>#DIV/0!</v>
      </c>
      <c r="F68" s="110" t="e">
        <f>+GAME!AL284</f>
        <v>#DIV/0!</v>
      </c>
      <c r="G68" s="109" t="e">
        <f>+GAME!AM284</f>
        <v>#DIV/0!</v>
      </c>
      <c r="H68" s="110" t="e">
        <f>+GAME!AN284</f>
        <v>#DIV/0!</v>
      </c>
      <c r="I68" s="109" t="e">
        <f>+GAME!AO284</f>
        <v>#DIV/0!</v>
      </c>
      <c r="J68" s="110" t="e">
        <f>+GAME!AP284</f>
        <v>#DIV/0!</v>
      </c>
      <c r="K68" s="109" t="e">
        <f>+GAME!AQ284</f>
        <v>#DIV/0!</v>
      </c>
      <c r="L68" s="111" t="e">
        <f>+GAME!AR284</f>
        <v>#DIV/0!</v>
      </c>
      <c r="M68" s="112" t="e">
        <f>+GAME!AS284</f>
        <v>#DIV/0!</v>
      </c>
      <c r="N68" s="142">
        <f>+GAME!V279</f>
        <v>0.25</v>
      </c>
      <c r="O68" s="30"/>
    </row>
    <row r="69" spans="2:15" ht="22.5" customHeight="1" thickBot="1" x14ac:dyDescent="0.3">
      <c r="B69" s="30"/>
      <c r="C69" s="137" t="s">
        <v>95</v>
      </c>
      <c r="D69" s="118" t="e">
        <f>+GAME!AJ285</f>
        <v>#DIV/0!</v>
      </c>
      <c r="E69" s="119" t="e">
        <f>+GAME!AK285</f>
        <v>#DIV/0!</v>
      </c>
      <c r="F69" s="120" t="e">
        <f>+GAME!AL285</f>
        <v>#DIV/0!</v>
      </c>
      <c r="G69" s="119" t="e">
        <f>+GAME!AM285</f>
        <v>#DIV/0!</v>
      </c>
      <c r="H69" s="120" t="e">
        <f>+GAME!AN285</f>
        <v>#DIV/0!</v>
      </c>
      <c r="I69" s="119" t="e">
        <f>+GAME!AO285</f>
        <v>#DIV/0!</v>
      </c>
      <c r="J69" s="120" t="e">
        <f>+GAME!AP285</f>
        <v>#DIV/0!</v>
      </c>
      <c r="K69" s="119" t="e">
        <f>+GAME!AQ285</f>
        <v>#DIV/0!</v>
      </c>
      <c r="L69" s="121" t="e">
        <f>+GAME!AR285</f>
        <v>#DIV/0!</v>
      </c>
      <c r="M69" s="122" t="e">
        <f>+GAME!AS285</f>
        <v>#DIV/0!</v>
      </c>
      <c r="N69" s="143">
        <f>+GAME!V280</f>
        <v>0.25</v>
      </c>
      <c r="O69" s="30"/>
    </row>
    <row r="70" spans="2:15" ht="22.5" customHeight="1" thickBot="1" x14ac:dyDescent="0.3">
      <c r="B70" s="30"/>
      <c r="C70" s="123" t="s">
        <v>27</v>
      </c>
      <c r="D70" s="124" t="e">
        <f>+GAME!AJ293</f>
        <v>#DIV/0!</v>
      </c>
      <c r="E70" s="125" t="e">
        <f>+GAME!AK293</f>
        <v>#DIV/0!</v>
      </c>
      <c r="F70" s="126" t="e">
        <f>+GAME!AL293</f>
        <v>#DIV/0!</v>
      </c>
      <c r="G70" s="125" t="e">
        <f>+GAME!AM293</f>
        <v>#DIV/0!</v>
      </c>
      <c r="H70" s="126" t="e">
        <f>+GAME!AN293</f>
        <v>#DIV/0!</v>
      </c>
      <c r="I70" s="125" t="e">
        <f>+GAME!AO293</f>
        <v>#DIV/0!</v>
      </c>
      <c r="J70" s="126" t="e">
        <f>+GAME!AP293</f>
        <v>#DIV/0!</v>
      </c>
      <c r="K70" s="125" t="e">
        <f>+GAME!AQ293</f>
        <v>#DIV/0!</v>
      </c>
      <c r="L70" s="127" t="e">
        <f>+GAME!AR293</f>
        <v>#DIV/0!</v>
      </c>
      <c r="M70" s="128" t="e">
        <f>+GAME!AS293</f>
        <v>#DIV/0!</v>
      </c>
      <c r="N70" s="144" t="e">
        <f>SUM(D70:M70)</f>
        <v>#DIV/0!</v>
      </c>
      <c r="O70" s="30"/>
    </row>
    <row r="71" spans="2:15" ht="22.5" customHeight="1" thickBot="1" x14ac:dyDescent="0.3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2:15" ht="22.5" customHeight="1" thickBot="1" x14ac:dyDescent="0.3">
      <c r="B72" s="30"/>
      <c r="C72" s="138" t="s">
        <v>59</v>
      </c>
      <c r="D72" s="133" t="str">
        <f>+D65</f>
        <v>Team 1</v>
      </c>
      <c r="E72" s="134" t="str">
        <f t="shared" ref="E72:M72" si="8">+E65</f>
        <v>Team 2</v>
      </c>
      <c r="F72" s="133" t="str">
        <f t="shared" si="8"/>
        <v>Team 3</v>
      </c>
      <c r="G72" s="134" t="str">
        <f t="shared" si="8"/>
        <v>Team 4</v>
      </c>
      <c r="H72" s="133" t="str">
        <f t="shared" si="8"/>
        <v>Team 5</v>
      </c>
      <c r="I72" s="134" t="str">
        <f t="shared" si="8"/>
        <v>Team 6</v>
      </c>
      <c r="J72" s="133" t="str">
        <f t="shared" si="8"/>
        <v>Team 7</v>
      </c>
      <c r="K72" s="134" t="str">
        <f t="shared" si="8"/>
        <v>Team 8</v>
      </c>
      <c r="L72" s="133" t="str">
        <f t="shared" si="8"/>
        <v>Team 9</v>
      </c>
      <c r="M72" s="132" t="str">
        <f t="shared" si="8"/>
        <v>Team 10</v>
      </c>
      <c r="N72" s="139" t="s">
        <v>96</v>
      </c>
      <c r="O72" s="30"/>
    </row>
    <row r="73" spans="2:15" ht="22.5" customHeight="1" x14ac:dyDescent="0.25">
      <c r="B73" s="30"/>
      <c r="C73" s="136" t="s">
        <v>92</v>
      </c>
      <c r="D73" s="108" t="e">
        <f>+GAME!AJ314</f>
        <v>#DIV/0!</v>
      </c>
      <c r="E73" s="109" t="e">
        <f>+GAME!AK314</f>
        <v>#DIV/0!</v>
      </c>
      <c r="F73" s="110" t="e">
        <f>+GAME!AL314</f>
        <v>#DIV/0!</v>
      </c>
      <c r="G73" s="109" t="e">
        <f>+GAME!AM314</f>
        <v>#DIV/0!</v>
      </c>
      <c r="H73" s="110" t="e">
        <f>+GAME!AN314</f>
        <v>#DIV/0!</v>
      </c>
      <c r="I73" s="109" t="e">
        <f>+GAME!AO314</f>
        <v>#DIV/0!</v>
      </c>
      <c r="J73" s="110" t="e">
        <f>+GAME!AP314</f>
        <v>#DIV/0!</v>
      </c>
      <c r="K73" s="109" t="e">
        <f>+GAME!AQ314</f>
        <v>#DIV/0!</v>
      </c>
      <c r="L73" s="111" t="e">
        <f>+GAME!AR314</f>
        <v>#DIV/0!</v>
      </c>
      <c r="M73" s="112" t="e">
        <f>+GAME!AS314</f>
        <v>#DIV/0!</v>
      </c>
      <c r="N73" s="140">
        <f>+GAME!V309</f>
        <v>0.25</v>
      </c>
      <c r="O73" s="30"/>
    </row>
    <row r="74" spans="2:15" ht="22.5" customHeight="1" thickBot="1" x14ac:dyDescent="0.3">
      <c r="B74" s="30"/>
      <c r="C74" s="136" t="s">
        <v>93</v>
      </c>
      <c r="D74" s="113" t="e">
        <f>+GAME!AJ315</f>
        <v>#DIV/0!</v>
      </c>
      <c r="E74" s="114" t="e">
        <f>+GAME!AK315</f>
        <v>#DIV/0!</v>
      </c>
      <c r="F74" s="115" t="e">
        <f>+GAME!AL315</f>
        <v>#DIV/0!</v>
      </c>
      <c r="G74" s="114" t="e">
        <f>+GAME!AM315</f>
        <v>#DIV/0!</v>
      </c>
      <c r="H74" s="115" t="e">
        <f>+GAME!AN315</f>
        <v>#DIV/0!</v>
      </c>
      <c r="I74" s="114" t="e">
        <f>+GAME!AO315</f>
        <v>#DIV/0!</v>
      </c>
      <c r="J74" s="115" t="e">
        <f>+GAME!AP315</f>
        <v>#DIV/0!</v>
      </c>
      <c r="K74" s="114" t="e">
        <f>+GAME!AQ315</f>
        <v>#DIV/0!</v>
      </c>
      <c r="L74" s="116" t="e">
        <f>+GAME!AR315</f>
        <v>#DIV/0!</v>
      </c>
      <c r="M74" s="117" t="e">
        <f>+GAME!AS315</f>
        <v>#DIV/0!</v>
      </c>
      <c r="N74" s="141">
        <f>+GAME!V310</f>
        <v>0.25</v>
      </c>
      <c r="O74" s="30"/>
    </row>
    <row r="75" spans="2:15" ht="22.5" customHeight="1" x14ac:dyDescent="0.25">
      <c r="B75" s="30"/>
      <c r="C75" s="135" t="s">
        <v>94</v>
      </c>
      <c r="D75" s="108" t="e">
        <f>+GAME!AJ316</f>
        <v>#DIV/0!</v>
      </c>
      <c r="E75" s="109" t="e">
        <f>+GAME!AK316</f>
        <v>#DIV/0!</v>
      </c>
      <c r="F75" s="110" t="e">
        <f>+GAME!AL316</f>
        <v>#DIV/0!</v>
      </c>
      <c r="G75" s="109" t="e">
        <f>+GAME!AM316</f>
        <v>#DIV/0!</v>
      </c>
      <c r="H75" s="110" t="e">
        <f>+GAME!AN316</f>
        <v>#DIV/0!</v>
      </c>
      <c r="I75" s="109" t="e">
        <f>+GAME!AO316</f>
        <v>#DIV/0!</v>
      </c>
      <c r="J75" s="110" t="e">
        <f>+GAME!AP316</f>
        <v>#DIV/0!</v>
      </c>
      <c r="K75" s="109" t="e">
        <f>+GAME!AQ316</f>
        <v>#DIV/0!</v>
      </c>
      <c r="L75" s="111" t="e">
        <f>+GAME!AR316</f>
        <v>#DIV/0!</v>
      </c>
      <c r="M75" s="112" t="e">
        <f>+GAME!AS316</f>
        <v>#DIV/0!</v>
      </c>
      <c r="N75" s="142">
        <f>+GAME!V311</f>
        <v>0.25</v>
      </c>
      <c r="O75" s="30"/>
    </row>
    <row r="76" spans="2:15" ht="22.5" customHeight="1" thickBot="1" x14ac:dyDescent="0.3">
      <c r="B76" s="30"/>
      <c r="C76" s="137" t="s">
        <v>95</v>
      </c>
      <c r="D76" s="118" t="e">
        <f>+GAME!AJ317</f>
        <v>#DIV/0!</v>
      </c>
      <c r="E76" s="119" t="e">
        <f>+GAME!AK317</f>
        <v>#DIV/0!</v>
      </c>
      <c r="F76" s="120" t="e">
        <f>+GAME!AL317</f>
        <v>#DIV/0!</v>
      </c>
      <c r="G76" s="119" t="e">
        <f>+GAME!AM317</f>
        <v>#DIV/0!</v>
      </c>
      <c r="H76" s="120" t="e">
        <f>+GAME!AN317</f>
        <v>#DIV/0!</v>
      </c>
      <c r="I76" s="119" t="e">
        <f>+GAME!AO317</f>
        <v>#DIV/0!</v>
      </c>
      <c r="J76" s="120" t="e">
        <f>+GAME!AP317</f>
        <v>#DIV/0!</v>
      </c>
      <c r="K76" s="119" t="e">
        <f>+GAME!AQ317</f>
        <v>#DIV/0!</v>
      </c>
      <c r="L76" s="121" t="e">
        <f>+GAME!AR317</f>
        <v>#DIV/0!</v>
      </c>
      <c r="M76" s="122" t="e">
        <f>+GAME!AS317</f>
        <v>#DIV/0!</v>
      </c>
      <c r="N76" s="143">
        <f>+GAME!V312</f>
        <v>0.25</v>
      </c>
      <c r="O76" s="30"/>
    </row>
    <row r="77" spans="2:15" ht="22.5" customHeight="1" thickBot="1" x14ac:dyDescent="0.3">
      <c r="B77" s="30"/>
      <c r="C77" s="123" t="s">
        <v>27</v>
      </c>
      <c r="D77" s="124" t="e">
        <f>+GAME!AJ325</f>
        <v>#DIV/0!</v>
      </c>
      <c r="E77" s="125" t="e">
        <f>+GAME!AK325</f>
        <v>#DIV/0!</v>
      </c>
      <c r="F77" s="126" t="e">
        <f>+GAME!AL325</f>
        <v>#DIV/0!</v>
      </c>
      <c r="G77" s="125" t="e">
        <f>+GAME!AM325</f>
        <v>#DIV/0!</v>
      </c>
      <c r="H77" s="126" t="e">
        <f>+GAME!AN325</f>
        <v>#DIV/0!</v>
      </c>
      <c r="I77" s="125" t="e">
        <f>+GAME!AO325</f>
        <v>#DIV/0!</v>
      </c>
      <c r="J77" s="126" t="e">
        <f>+GAME!AP325</f>
        <v>#DIV/0!</v>
      </c>
      <c r="K77" s="125" t="e">
        <f>+GAME!AQ325</f>
        <v>#DIV/0!</v>
      </c>
      <c r="L77" s="127" t="e">
        <f>+GAME!AR325</f>
        <v>#DIV/0!</v>
      </c>
      <c r="M77" s="128" t="e">
        <f>+GAME!AS325</f>
        <v>#DIV/0!</v>
      </c>
      <c r="N77" s="144" t="e">
        <f>SUM(D77:M77)</f>
        <v>#DIV/0!</v>
      </c>
      <c r="O77" s="30"/>
    </row>
    <row r="78" spans="2:15" x14ac:dyDescent="0.25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</row>
    <row r="79" spans="2:15" x14ac:dyDescent="0.25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</row>
  </sheetData>
  <sheetProtection algorithmName="SHA-512" hashValue="gly/n/xrGoSUKRP4t/gWgMI6liCeBQPH5fzQeNVoZOPwMWxajlkgW8p3WVBZTJSIS2z4v6FTtJZn3fswg8Fv0A==" saltValue="NHUlHt5T/dtFIxpJMZiS+Q==" spinCount="100000" sheet="1" objects="1" scenarios="1"/>
  <mergeCells count="3">
    <mergeCell ref="C4:N4"/>
    <mergeCell ref="C5:N5"/>
    <mergeCell ref="C7:N7"/>
  </mergeCells>
  <phoneticPr fontId="3" type="noConversion"/>
  <conditionalFormatting sqref="D10:M1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:M2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4:M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M3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8:M4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5:M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2:M5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:M6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6:M6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3:M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6F054-85DC-4DA2-81DA-952559FD75D0}">
  <dimension ref="B3:U345"/>
  <sheetViews>
    <sheetView showGridLines="0" zoomScaleNormal="100" workbookViewId="0">
      <selection activeCell="C4" sqref="C4:N4"/>
    </sheetView>
  </sheetViews>
  <sheetFormatPr defaultRowHeight="15" x14ac:dyDescent="0.25"/>
  <cols>
    <col min="1" max="1" width="9.140625" style="10"/>
    <col min="2" max="2" width="5.85546875" style="10" customWidth="1"/>
    <col min="3" max="3" width="9.7109375" style="158" customWidth="1"/>
    <col min="4" max="4" width="24.28515625" style="10" customWidth="1"/>
    <col min="5" max="14" width="12.28515625" style="10" customWidth="1"/>
    <col min="15" max="15" width="6.28515625" style="10" customWidth="1"/>
    <col min="16" max="16384" width="9.140625" style="10"/>
  </cols>
  <sheetData>
    <row r="3" spans="2:21" ht="15.75" thickBot="1" x14ac:dyDescent="0.3">
      <c r="B3" s="12"/>
      <c r="C3" s="169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21" ht="28.5" x14ac:dyDescent="0.25">
      <c r="B4" s="12"/>
      <c r="C4" s="188" t="s">
        <v>107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  <c r="O4" s="12"/>
    </row>
    <row r="5" spans="2:21" ht="15.75" thickBot="1" x14ac:dyDescent="0.3">
      <c r="B5" s="12"/>
      <c r="C5" s="191" t="s">
        <v>40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3"/>
      <c r="O5" s="12"/>
    </row>
    <row r="6" spans="2:21" ht="15.75" thickBot="1" x14ac:dyDescent="0.3">
      <c r="B6" s="12"/>
      <c r="C6" s="16"/>
      <c r="D6" s="16"/>
      <c r="E6" s="16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2:21" ht="16.5" thickBot="1" x14ac:dyDescent="0.3">
      <c r="B7" s="12"/>
      <c r="C7" s="203" t="s">
        <v>81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5"/>
      <c r="O7" s="12"/>
    </row>
    <row r="8" spans="2:21" ht="15.75" thickBot="1" x14ac:dyDescent="0.3">
      <c r="B8" s="12"/>
      <c r="C8" s="169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2:21" ht="20.25" customHeight="1" thickBot="1" x14ac:dyDescent="0.3">
      <c r="B9" s="12"/>
      <c r="C9" s="216" t="s">
        <v>49</v>
      </c>
      <c r="D9" s="155" t="s">
        <v>92</v>
      </c>
      <c r="E9" s="157" t="str">
        <f>+RESULTS!E10</f>
        <v>Team 1</v>
      </c>
      <c r="F9" s="154" t="str">
        <f>+RESULTS!F10</f>
        <v>Team 2</v>
      </c>
      <c r="G9" s="153" t="str">
        <f>+RESULTS!G10</f>
        <v>Team 3</v>
      </c>
      <c r="H9" s="154" t="str">
        <f>+RESULTS!H10</f>
        <v>Team 4</v>
      </c>
      <c r="I9" s="153" t="str">
        <f>+RESULTS!I10</f>
        <v>Team 5</v>
      </c>
      <c r="J9" s="154" t="str">
        <f>+RESULTS!J10</f>
        <v>Team 6</v>
      </c>
      <c r="K9" s="153" t="str">
        <f>+RESULTS!K10</f>
        <v>Team 7</v>
      </c>
      <c r="L9" s="154" t="str">
        <f>+RESULTS!L10</f>
        <v>Team 8</v>
      </c>
      <c r="M9" s="153" t="str">
        <f>+RESULTS!M10</f>
        <v>Team 9</v>
      </c>
      <c r="N9" s="156" t="str">
        <f>+RESULTS!N10</f>
        <v>Team 10</v>
      </c>
      <c r="O9" s="12"/>
    </row>
    <row r="10" spans="2:21" ht="20.25" customHeight="1" x14ac:dyDescent="0.25">
      <c r="B10" s="12"/>
      <c r="C10" s="217"/>
      <c r="D10" s="154" t="str">
        <f>+DECISIONS!D14</f>
        <v>Brand Trust</v>
      </c>
      <c r="E10" s="159" t="str">
        <f>+GAME!DF17</f>
        <v/>
      </c>
      <c r="F10" s="160" t="str">
        <f>+GAME!DG17</f>
        <v/>
      </c>
      <c r="G10" s="161" t="str">
        <f>+GAME!DH17</f>
        <v/>
      </c>
      <c r="H10" s="160" t="str">
        <f>+GAME!DI17</f>
        <v/>
      </c>
      <c r="I10" s="161" t="str">
        <f>+GAME!DJ17</f>
        <v/>
      </c>
      <c r="J10" s="160" t="str">
        <f>+GAME!DK17</f>
        <v/>
      </c>
      <c r="K10" s="161" t="str">
        <f>+GAME!DL17</f>
        <v/>
      </c>
      <c r="L10" s="160" t="str">
        <f>+GAME!DM17</f>
        <v/>
      </c>
      <c r="M10" s="161" t="str">
        <f>+GAME!DN17</f>
        <v/>
      </c>
      <c r="N10" s="160" t="str">
        <f>+GAME!DO17</f>
        <v/>
      </c>
      <c r="O10" s="12"/>
      <c r="U10" s="162" t="s">
        <v>106</v>
      </c>
    </row>
    <row r="11" spans="2:21" ht="20.25" customHeight="1" thickBot="1" x14ac:dyDescent="0.3">
      <c r="B11" s="12"/>
      <c r="C11" s="217"/>
      <c r="D11" s="170" t="str">
        <f>+DECISIONS!D15</f>
        <v>Customer Experience</v>
      </c>
      <c r="E11" s="163" t="str">
        <f>+GAME!DF18</f>
        <v/>
      </c>
      <c r="F11" s="164" t="str">
        <f>+GAME!DG18</f>
        <v/>
      </c>
      <c r="G11" s="165" t="str">
        <f>+GAME!DH18</f>
        <v/>
      </c>
      <c r="H11" s="164" t="str">
        <f>+GAME!DI18</f>
        <v/>
      </c>
      <c r="I11" s="165" t="str">
        <f>+GAME!DJ18</f>
        <v/>
      </c>
      <c r="J11" s="164" t="str">
        <f>+GAME!DK18</f>
        <v/>
      </c>
      <c r="K11" s="165" t="str">
        <f>+GAME!DL18</f>
        <v/>
      </c>
      <c r="L11" s="164" t="str">
        <f>+GAME!DM18</f>
        <v/>
      </c>
      <c r="M11" s="165" t="str">
        <f>+GAME!DN18</f>
        <v/>
      </c>
      <c r="N11" s="164" t="str">
        <f>+GAME!DO18</f>
        <v/>
      </c>
      <c r="O11" s="12"/>
      <c r="U11" s="162" t="s">
        <v>103</v>
      </c>
    </row>
    <row r="12" spans="2:21" ht="20.25" customHeight="1" x14ac:dyDescent="0.25">
      <c r="B12" s="12"/>
      <c r="C12" s="217"/>
      <c r="D12" s="154" t="str">
        <f>+DECISIONS!D16</f>
        <v>Product Choice</v>
      </c>
      <c r="E12" s="159" t="str">
        <f>+GAME!DF19</f>
        <v/>
      </c>
      <c r="F12" s="160" t="str">
        <f>+GAME!DG19</f>
        <v/>
      </c>
      <c r="G12" s="161" t="str">
        <f>+GAME!DH19</f>
        <v/>
      </c>
      <c r="H12" s="160" t="str">
        <f>+GAME!DI19</f>
        <v/>
      </c>
      <c r="I12" s="161" t="str">
        <f>+GAME!DJ19</f>
        <v/>
      </c>
      <c r="J12" s="160" t="str">
        <f>+GAME!DK19</f>
        <v/>
      </c>
      <c r="K12" s="161" t="str">
        <f>+GAME!DL19</f>
        <v/>
      </c>
      <c r="L12" s="160" t="str">
        <f>+GAME!DM19</f>
        <v/>
      </c>
      <c r="M12" s="161" t="str">
        <f>+GAME!DN19</f>
        <v/>
      </c>
      <c r="N12" s="160" t="str">
        <f>+GAME!DO19</f>
        <v/>
      </c>
      <c r="O12" s="12"/>
      <c r="U12" s="162" t="s">
        <v>26</v>
      </c>
    </row>
    <row r="13" spans="2:21" ht="20.25" customHeight="1" thickBot="1" x14ac:dyDescent="0.3">
      <c r="B13" s="12"/>
      <c r="C13" s="217"/>
      <c r="D13" s="171" t="str">
        <f>+DECISIONS!D17</f>
        <v>Channel Choice</v>
      </c>
      <c r="E13" s="166" t="str">
        <f>+GAME!DF20</f>
        <v/>
      </c>
      <c r="F13" s="167" t="str">
        <f>+GAME!DG20</f>
        <v/>
      </c>
      <c r="G13" s="168" t="str">
        <f>+GAME!DH20</f>
        <v/>
      </c>
      <c r="H13" s="167" t="str">
        <f>+GAME!DI20</f>
        <v/>
      </c>
      <c r="I13" s="168" t="str">
        <f>+GAME!DJ20</f>
        <v/>
      </c>
      <c r="J13" s="167" t="str">
        <f>+GAME!DK20</f>
        <v/>
      </c>
      <c r="K13" s="168" t="str">
        <f>+GAME!DL20</f>
        <v/>
      </c>
      <c r="L13" s="167" t="str">
        <f>+GAME!DM20</f>
        <v/>
      </c>
      <c r="M13" s="168" t="str">
        <f>+GAME!DN20</f>
        <v/>
      </c>
      <c r="N13" s="167" t="str">
        <f>+GAME!DO20</f>
        <v/>
      </c>
      <c r="O13" s="12"/>
      <c r="U13" s="162" t="s">
        <v>26</v>
      </c>
    </row>
    <row r="14" spans="2:21" ht="20.25" customHeight="1" x14ac:dyDescent="0.25">
      <c r="B14" s="12"/>
      <c r="C14" s="217"/>
      <c r="D14" s="170" t="str">
        <f>+DECISIONS!D18</f>
        <v>Customer Relationship</v>
      </c>
      <c r="E14" s="163" t="str">
        <f>+GAME!DF21</f>
        <v/>
      </c>
      <c r="F14" s="164" t="str">
        <f>+GAME!DG21</f>
        <v/>
      </c>
      <c r="G14" s="165" t="str">
        <f>+GAME!DH21</f>
        <v/>
      </c>
      <c r="H14" s="164" t="str">
        <f>+GAME!DI21</f>
        <v/>
      </c>
      <c r="I14" s="165" t="str">
        <f>+GAME!DJ21</f>
        <v/>
      </c>
      <c r="J14" s="164" t="str">
        <f>+GAME!DK21</f>
        <v/>
      </c>
      <c r="K14" s="165" t="str">
        <f>+GAME!DL21</f>
        <v/>
      </c>
      <c r="L14" s="164" t="str">
        <f>+GAME!DM21</f>
        <v/>
      </c>
      <c r="M14" s="165" t="str">
        <f>+GAME!DN21</f>
        <v/>
      </c>
      <c r="N14" s="164" t="str">
        <f>+GAME!DO21</f>
        <v/>
      </c>
      <c r="O14" s="12"/>
      <c r="U14" s="162" t="s">
        <v>104</v>
      </c>
    </row>
    <row r="15" spans="2:21" ht="20.25" customHeight="1" thickBot="1" x14ac:dyDescent="0.3">
      <c r="B15" s="12"/>
      <c r="C15" s="217"/>
      <c r="D15" s="171" t="str">
        <f>+DECISIONS!D19</f>
        <v>Price/Profit Margin</v>
      </c>
      <c r="E15" s="166" t="str">
        <f>+GAME!DF22</f>
        <v/>
      </c>
      <c r="F15" s="167" t="str">
        <f>+GAME!DG22</f>
        <v/>
      </c>
      <c r="G15" s="168" t="str">
        <f>+GAME!DH22</f>
        <v/>
      </c>
      <c r="H15" s="167" t="str">
        <f>+GAME!DI22</f>
        <v/>
      </c>
      <c r="I15" s="168" t="str">
        <f>+GAME!DJ22</f>
        <v/>
      </c>
      <c r="J15" s="167" t="str">
        <f>+GAME!DK22</f>
        <v/>
      </c>
      <c r="K15" s="168" t="str">
        <f>+GAME!DL22</f>
        <v/>
      </c>
      <c r="L15" s="167" t="str">
        <f>+GAME!DM22</f>
        <v/>
      </c>
      <c r="M15" s="168" t="str">
        <f>+GAME!DN22</f>
        <v/>
      </c>
      <c r="N15" s="167" t="str">
        <f>+GAME!DO22</f>
        <v/>
      </c>
      <c r="O15" s="12"/>
      <c r="U15" s="162" t="s">
        <v>105</v>
      </c>
    </row>
    <row r="16" spans="2:21" ht="20.25" customHeight="1" thickBot="1" x14ac:dyDescent="0.3">
      <c r="B16" s="12"/>
      <c r="C16" s="217" t="s">
        <v>49</v>
      </c>
      <c r="D16" s="155" t="s">
        <v>93</v>
      </c>
      <c r="E16" s="153" t="str">
        <f>+E9</f>
        <v>Team 1</v>
      </c>
      <c r="F16" s="154" t="str">
        <f t="shared" ref="F16:N16" si="0">+F9</f>
        <v>Team 2</v>
      </c>
      <c r="G16" s="153" t="str">
        <f t="shared" si="0"/>
        <v>Team 3</v>
      </c>
      <c r="H16" s="154" t="str">
        <f t="shared" si="0"/>
        <v>Team 4</v>
      </c>
      <c r="I16" s="153" t="str">
        <f t="shared" si="0"/>
        <v>Team 5</v>
      </c>
      <c r="J16" s="154" t="str">
        <f t="shared" si="0"/>
        <v>Team 6</v>
      </c>
      <c r="K16" s="153" t="str">
        <f t="shared" si="0"/>
        <v>Team 7</v>
      </c>
      <c r="L16" s="154" t="str">
        <f t="shared" si="0"/>
        <v>Team 8</v>
      </c>
      <c r="M16" s="153" t="str">
        <f t="shared" si="0"/>
        <v>Team 9</v>
      </c>
      <c r="N16" s="154" t="str">
        <f t="shared" si="0"/>
        <v>Team 10</v>
      </c>
      <c r="O16" s="12"/>
    </row>
    <row r="17" spans="2:15" ht="20.25" customHeight="1" x14ac:dyDescent="0.25">
      <c r="B17" s="12"/>
      <c r="C17" s="217"/>
      <c r="D17" s="170" t="str">
        <f>+D10</f>
        <v>Brand Trust</v>
      </c>
      <c r="E17" s="159" t="str">
        <f>+GAME!DF24</f>
        <v/>
      </c>
      <c r="F17" s="160" t="str">
        <f>+GAME!DG24</f>
        <v/>
      </c>
      <c r="G17" s="161" t="str">
        <f>+GAME!DH24</f>
        <v/>
      </c>
      <c r="H17" s="160" t="str">
        <f>+GAME!DI24</f>
        <v/>
      </c>
      <c r="I17" s="161" t="str">
        <f>+GAME!DJ24</f>
        <v/>
      </c>
      <c r="J17" s="160" t="str">
        <f>+GAME!DK24</f>
        <v/>
      </c>
      <c r="K17" s="161" t="str">
        <f>+GAME!DL24</f>
        <v/>
      </c>
      <c r="L17" s="160" t="str">
        <f>+GAME!DM24</f>
        <v/>
      </c>
      <c r="M17" s="161" t="str">
        <f>+GAME!DN24</f>
        <v/>
      </c>
      <c r="N17" s="160" t="str">
        <f>+GAME!DO24</f>
        <v/>
      </c>
      <c r="O17" s="12"/>
    </row>
    <row r="18" spans="2:15" ht="20.25" customHeight="1" thickBot="1" x14ac:dyDescent="0.3">
      <c r="B18" s="12"/>
      <c r="C18" s="217"/>
      <c r="D18" s="170" t="str">
        <f t="shared" ref="D18:D21" si="1">+D11</f>
        <v>Customer Experience</v>
      </c>
      <c r="E18" s="163" t="str">
        <f>+GAME!DF25</f>
        <v/>
      </c>
      <c r="F18" s="164" t="str">
        <f>+GAME!DG25</f>
        <v/>
      </c>
      <c r="G18" s="165" t="str">
        <f>+GAME!DH25</f>
        <v/>
      </c>
      <c r="H18" s="164" t="str">
        <f>+GAME!DI25</f>
        <v/>
      </c>
      <c r="I18" s="165" t="str">
        <f>+GAME!DJ25</f>
        <v/>
      </c>
      <c r="J18" s="164" t="str">
        <f>+GAME!DK25</f>
        <v/>
      </c>
      <c r="K18" s="165" t="str">
        <f>+GAME!DL25</f>
        <v/>
      </c>
      <c r="L18" s="164" t="str">
        <f>+GAME!DM25</f>
        <v/>
      </c>
      <c r="M18" s="165" t="str">
        <f>+GAME!DN25</f>
        <v/>
      </c>
      <c r="N18" s="164" t="str">
        <f>+GAME!DO25</f>
        <v/>
      </c>
      <c r="O18" s="12"/>
    </row>
    <row r="19" spans="2:15" ht="20.25" customHeight="1" x14ac:dyDescent="0.25">
      <c r="B19" s="12"/>
      <c r="C19" s="217"/>
      <c r="D19" s="154" t="str">
        <f t="shared" si="1"/>
        <v>Product Choice</v>
      </c>
      <c r="E19" s="159" t="str">
        <f>+GAME!DF26</f>
        <v/>
      </c>
      <c r="F19" s="160" t="str">
        <f>+GAME!DG26</f>
        <v/>
      </c>
      <c r="G19" s="161" t="str">
        <f>+GAME!DH26</f>
        <v/>
      </c>
      <c r="H19" s="160" t="str">
        <f>+GAME!DI26</f>
        <v/>
      </c>
      <c r="I19" s="161" t="str">
        <f>+GAME!DJ26</f>
        <v/>
      </c>
      <c r="J19" s="160" t="str">
        <f>+GAME!DK26</f>
        <v/>
      </c>
      <c r="K19" s="161" t="str">
        <f>+GAME!DL26</f>
        <v/>
      </c>
      <c r="L19" s="160" t="str">
        <f>+GAME!DM26</f>
        <v/>
      </c>
      <c r="M19" s="161" t="str">
        <f>+GAME!DN26</f>
        <v/>
      </c>
      <c r="N19" s="160" t="str">
        <f>+GAME!DO26</f>
        <v/>
      </c>
      <c r="O19" s="12"/>
    </row>
    <row r="20" spans="2:15" ht="20.25" customHeight="1" thickBot="1" x14ac:dyDescent="0.3">
      <c r="B20" s="12"/>
      <c r="C20" s="217"/>
      <c r="D20" s="171" t="str">
        <f t="shared" si="1"/>
        <v>Channel Choice</v>
      </c>
      <c r="E20" s="166" t="str">
        <f>+GAME!DF27</f>
        <v/>
      </c>
      <c r="F20" s="167" t="str">
        <f>+GAME!DG27</f>
        <v/>
      </c>
      <c r="G20" s="168" t="str">
        <f>+GAME!DH27</f>
        <v/>
      </c>
      <c r="H20" s="167" t="str">
        <f>+GAME!DI27</f>
        <v/>
      </c>
      <c r="I20" s="168" t="str">
        <f>+GAME!DJ27</f>
        <v/>
      </c>
      <c r="J20" s="167" t="str">
        <f>+GAME!DK27</f>
        <v/>
      </c>
      <c r="K20" s="168" t="str">
        <f>+GAME!DL27</f>
        <v/>
      </c>
      <c r="L20" s="167" t="str">
        <f>+GAME!DM27</f>
        <v/>
      </c>
      <c r="M20" s="168" t="str">
        <f>+GAME!DN27</f>
        <v/>
      </c>
      <c r="N20" s="167" t="str">
        <f>+GAME!DO27</f>
        <v/>
      </c>
      <c r="O20" s="12"/>
    </row>
    <row r="21" spans="2:15" ht="20.25" customHeight="1" x14ac:dyDescent="0.25">
      <c r="B21" s="12"/>
      <c r="C21" s="217"/>
      <c r="D21" s="170" t="str">
        <f t="shared" si="1"/>
        <v>Customer Relationship</v>
      </c>
      <c r="E21" s="163" t="str">
        <f>+GAME!DF28</f>
        <v/>
      </c>
      <c r="F21" s="164" t="str">
        <f>+GAME!DG28</f>
        <v/>
      </c>
      <c r="G21" s="165" t="str">
        <f>+GAME!DH28</f>
        <v/>
      </c>
      <c r="H21" s="164" t="str">
        <f>+GAME!DI28</f>
        <v/>
      </c>
      <c r="I21" s="165" t="str">
        <f>+GAME!DJ28</f>
        <v/>
      </c>
      <c r="J21" s="164" t="str">
        <f>+GAME!DK28</f>
        <v/>
      </c>
      <c r="K21" s="165" t="str">
        <f>+GAME!DL28</f>
        <v/>
      </c>
      <c r="L21" s="164" t="str">
        <f>+GAME!DM28</f>
        <v/>
      </c>
      <c r="M21" s="165" t="str">
        <f>+GAME!DN28</f>
        <v/>
      </c>
      <c r="N21" s="164" t="str">
        <f>+GAME!DO28</f>
        <v/>
      </c>
      <c r="O21" s="12"/>
    </row>
    <row r="22" spans="2:15" ht="20.25" customHeight="1" thickBot="1" x14ac:dyDescent="0.3">
      <c r="B22" s="12"/>
      <c r="C22" s="217"/>
      <c r="D22" s="171" t="str">
        <f>+D15</f>
        <v>Price/Profit Margin</v>
      </c>
      <c r="E22" s="166" t="str">
        <f>+GAME!DF29</f>
        <v/>
      </c>
      <c r="F22" s="167" t="str">
        <f>+GAME!DG29</f>
        <v/>
      </c>
      <c r="G22" s="168" t="str">
        <f>+GAME!DH29</f>
        <v/>
      </c>
      <c r="H22" s="167" t="str">
        <f>+GAME!DI29</f>
        <v/>
      </c>
      <c r="I22" s="168" t="str">
        <f>+GAME!DJ29</f>
        <v/>
      </c>
      <c r="J22" s="167" t="str">
        <f>+GAME!DK29</f>
        <v/>
      </c>
      <c r="K22" s="168" t="str">
        <f>+GAME!DL29</f>
        <v/>
      </c>
      <c r="L22" s="167" t="str">
        <f>+GAME!DM29</f>
        <v/>
      </c>
      <c r="M22" s="168" t="str">
        <f>+GAME!DN29</f>
        <v/>
      </c>
      <c r="N22" s="167" t="str">
        <f>+GAME!DO29</f>
        <v/>
      </c>
      <c r="O22" s="12"/>
    </row>
    <row r="23" spans="2:15" ht="20.25" customHeight="1" thickBot="1" x14ac:dyDescent="0.3">
      <c r="B23" s="12"/>
      <c r="C23" s="217" t="s">
        <v>49</v>
      </c>
      <c r="D23" s="155" t="s">
        <v>94</v>
      </c>
      <c r="E23" s="153" t="str">
        <f>+E16</f>
        <v>Team 1</v>
      </c>
      <c r="F23" s="154" t="str">
        <f t="shared" ref="F23:N23" si="2">+F16</f>
        <v>Team 2</v>
      </c>
      <c r="G23" s="153" t="str">
        <f t="shared" si="2"/>
        <v>Team 3</v>
      </c>
      <c r="H23" s="154" t="str">
        <f t="shared" si="2"/>
        <v>Team 4</v>
      </c>
      <c r="I23" s="153" t="str">
        <f t="shared" si="2"/>
        <v>Team 5</v>
      </c>
      <c r="J23" s="154" t="str">
        <f t="shared" si="2"/>
        <v>Team 6</v>
      </c>
      <c r="K23" s="153" t="str">
        <f t="shared" si="2"/>
        <v>Team 7</v>
      </c>
      <c r="L23" s="154" t="str">
        <f t="shared" si="2"/>
        <v>Team 8</v>
      </c>
      <c r="M23" s="153" t="str">
        <f t="shared" si="2"/>
        <v>Team 9</v>
      </c>
      <c r="N23" s="154" t="str">
        <f t="shared" si="2"/>
        <v>Team 10</v>
      </c>
      <c r="O23" s="12"/>
    </row>
    <row r="24" spans="2:15" ht="20.25" customHeight="1" x14ac:dyDescent="0.25">
      <c r="B24" s="12"/>
      <c r="C24" s="217"/>
      <c r="D24" s="172" t="str">
        <f>+D17</f>
        <v>Brand Trust</v>
      </c>
      <c r="E24" s="159" t="str">
        <f>+GAME!DF31</f>
        <v/>
      </c>
      <c r="F24" s="160" t="str">
        <f>+GAME!DG31</f>
        <v/>
      </c>
      <c r="G24" s="161" t="str">
        <f>+GAME!DH31</f>
        <v/>
      </c>
      <c r="H24" s="160" t="str">
        <f>+GAME!DI31</f>
        <v/>
      </c>
      <c r="I24" s="161" t="str">
        <f>+GAME!DJ31</f>
        <v/>
      </c>
      <c r="J24" s="160" t="str">
        <f>+GAME!DK31</f>
        <v/>
      </c>
      <c r="K24" s="161" t="str">
        <f>+GAME!DL31</f>
        <v/>
      </c>
      <c r="L24" s="160" t="str">
        <f>+GAME!DM31</f>
        <v/>
      </c>
      <c r="M24" s="161" t="str">
        <f>+GAME!DN31</f>
        <v/>
      </c>
      <c r="N24" s="160" t="str">
        <f>+GAME!DO31</f>
        <v/>
      </c>
      <c r="O24" s="12"/>
    </row>
    <row r="25" spans="2:15" ht="20.25" customHeight="1" thickBot="1" x14ac:dyDescent="0.3">
      <c r="B25" s="12"/>
      <c r="C25" s="217"/>
      <c r="D25" s="172" t="str">
        <f t="shared" ref="D25:D28" si="3">+D18</f>
        <v>Customer Experience</v>
      </c>
      <c r="E25" s="163" t="str">
        <f>+GAME!DF32</f>
        <v/>
      </c>
      <c r="F25" s="164" t="str">
        <f>+GAME!DG32</f>
        <v/>
      </c>
      <c r="G25" s="165" t="str">
        <f>+GAME!DH32</f>
        <v/>
      </c>
      <c r="H25" s="164" t="str">
        <f>+GAME!DI32</f>
        <v/>
      </c>
      <c r="I25" s="165" t="str">
        <f>+GAME!DJ32</f>
        <v/>
      </c>
      <c r="J25" s="164" t="str">
        <f>+GAME!DK32</f>
        <v/>
      </c>
      <c r="K25" s="165" t="str">
        <f>+GAME!DL32</f>
        <v/>
      </c>
      <c r="L25" s="164" t="str">
        <f>+GAME!DM32</f>
        <v/>
      </c>
      <c r="M25" s="165" t="str">
        <f>+GAME!DN32</f>
        <v/>
      </c>
      <c r="N25" s="164" t="str">
        <f>+GAME!DO32</f>
        <v/>
      </c>
      <c r="O25" s="12"/>
    </row>
    <row r="26" spans="2:15" ht="20.25" customHeight="1" x14ac:dyDescent="0.25">
      <c r="B26" s="12"/>
      <c r="C26" s="217"/>
      <c r="D26" s="173" t="str">
        <f t="shared" si="3"/>
        <v>Product Choice</v>
      </c>
      <c r="E26" s="159" t="str">
        <f>+GAME!DF33</f>
        <v/>
      </c>
      <c r="F26" s="160" t="str">
        <f>+GAME!DG33</f>
        <v/>
      </c>
      <c r="G26" s="161" t="str">
        <f>+GAME!DH33</f>
        <v/>
      </c>
      <c r="H26" s="160" t="str">
        <f>+GAME!DI33</f>
        <v/>
      </c>
      <c r="I26" s="161" t="str">
        <f>+GAME!DJ33</f>
        <v/>
      </c>
      <c r="J26" s="160" t="str">
        <f>+GAME!DK33</f>
        <v/>
      </c>
      <c r="K26" s="161" t="str">
        <f>+GAME!DL33</f>
        <v/>
      </c>
      <c r="L26" s="160" t="str">
        <f>+GAME!DM33</f>
        <v/>
      </c>
      <c r="M26" s="161" t="str">
        <f>+GAME!DN33</f>
        <v/>
      </c>
      <c r="N26" s="160" t="str">
        <f>+GAME!DO33</f>
        <v/>
      </c>
      <c r="O26" s="12"/>
    </row>
    <row r="27" spans="2:15" ht="20.25" customHeight="1" thickBot="1" x14ac:dyDescent="0.3">
      <c r="B27" s="12"/>
      <c r="C27" s="217"/>
      <c r="D27" s="174" t="str">
        <f t="shared" si="3"/>
        <v>Channel Choice</v>
      </c>
      <c r="E27" s="166" t="str">
        <f>+GAME!DF34</f>
        <v/>
      </c>
      <c r="F27" s="167" t="str">
        <f>+GAME!DG34</f>
        <v/>
      </c>
      <c r="G27" s="168" t="str">
        <f>+GAME!DH34</f>
        <v/>
      </c>
      <c r="H27" s="167" t="str">
        <f>+GAME!DI34</f>
        <v/>
      </c>
      <c r="I27" s="168" t="str">
        <f>+GAME!DJ34</f>
        <v/>
      </c>
      <c r="J27" s="167" t="str">
        <f>+GAME!DK34</f>
        <v/>
      </c>
      <c r="K27" s="168" t="str">
        <f>+GAME!DL34</f>
        <v/>
      </c>
      <c r="L27" s="167" t="str">
        <f>+GAME!DM34</f>
        <v/>
      </c>
      <c r="M27" s="168" t="str">
        <f>+GAME!DN34</f>
        <v/>
      </c>
      <c r="N27" s="167" t="str">
        <f>+GAME!DO34</f>
        <v/>
      </c>
      <c r="O27" s="12"/>
    </row>
    <row r="28" spans="2:15" ht="20.25" customHeight="1" x14ac:dyDescent="0.25">
      <c r="B28" s="12"/>
      <c r="C28" s="217"/>
      <c r="D28" s="172" t="str">
        <f t="shared" si="3"/>
        <v>Customer Relationship</v>
      </c>
      <c r="E28" s="163" t="str">
        <f>+GAME!DF35</f>
        <v/>
      </c>
      <c r="F28" s="164" t="str">
        <f>+GAME!DG35</f>
        <v/>
      </c>
      <c r="G28" s="165" t="str">
        <f>+GAME!DH35</f>
        <v/>
      </c>
      <c r="H28" s="164" t="str">
        <f>+GAME!DI35</f>
        <v/>
      </c>
      <c r="I28" s="165" t="str">
        <f>+GAME!DJ35</f>
        <v/>
      </c>
      <c r="J28" s="164" t="str">
        <f>+GAME!DK35</f>
        <v/>
      </c>
      <c r="K28" s="165" t="str">
        <f>+GAME!DL35</f>
        <v/>
      </c>
      <c r="L28" s="164" t="str">
        <f>+GAME!DM35</f>
        <v/>
      </c>
      <c r="M28" s="165" t="str">
        <f>+GAME!DN35</f>
        <v/>
      </c>
      <c r="N28" s="164" t="str">
        <f>+GAME!DO35</f>
        <v/>
      </c>
      <c r="O28" s="12"/>
    </row>
    <row r="29" spans="2:15" ht="20.25" customHeight="1" thickBot="1" x14ac:dyDescent="0.3">
      <c r="B29" s="12"/>
      <c r="C29" s="217"/>
      <c r="D29" s="172" t="str">
        <f>+D22</f>
        <v>Price/Profit Margin</v>
      </c>
      <c r="E29" s="166" t="str">
        <f>+GAME!DF36</f>
        <v/>
      </c>
      <c r="F29" s="167" t="str">
        <f>+GAME!DG36</f>
        <v/>
      </c>
      <c r="G29" s="168" t="str">
        <f>+GAME!DH36</f>
        <v/>
      </c>
      <c r="H29" s="167" t="str">
        <f>+GAME!DI36</f>
        <v/>
      </c>
      <c r="I29" s="168" t="str">
        <f>+GAME!DJ36</f>
        <v/>
      </c>
      <c r="J29" s="167" t="str">
        <f>+GAME!DK36</f>
        <v/>
      </c>
      <c r="K29" s="168" t="str">
        <f>+GAME!DL36</f>
        <v/>
      </c>
      <c r="L29" s="167" t="str">
        <f>+GAME!DM36</f>
        <v/>
      </c>
      <c r="M29" s="168" t="str">
        <f>+GAME!DN36</f>
        <v/>
      </c>
      <c r="N29" s="167" t="str">
        <f>+GAME!DO36</f>
        <v/>
      </c>
      <c r="O29" s="12"/>
    </row>
    <row r="30" spans="2:15" ht="20.25" customHeight="1" thickBot="1" x14ac:dyDescent="0.3">
      <c r="B30" s="12"/>
      <c r="C30" s="217" t="s">
        <v>49</v>
      </c>
      <c r="D30" s="155" t="s">
        <v>95</v>
      </c>
      <c r="E30" s="153" t="str">
        <f>+E23</f>
        <v>Team 1</v>
      </c>
      <c r="F30" s="154" t="str">
        <f t="shared" ref="F30:N30" si="4">+F23</f>
        <v>Team 2</v>
      </c>
      <c r="G30" s="153" t="str">
        <f t="shared" si="4"/>
        <v>Team 3</v>
      </c>
      <c r="H30" s="154" t="str">
        <f t="shared" si="4"/>
        <v>Team 4</v>
      </c>
      <c r="I30" s="153" t="str">
        <f t="shared" si="4"/>
        <v>Team 5</v>
      </c>
      <c r="J30" s="154" t="str">
        <f t="shared" si="4"/>
        <v>Team 6</v>
      </c>
      <c r="K30" s="153" t="str">
        <f t="shared" si="4"/>
        <v>Team 7</v>
      </c>
      <c r="L30" s="154" t="str">
        <f t="shared" si="4"/>
        <v>Team 8</v>
      </c>
      <c r="M30" s="153" t="str">
        <f t="shared" si="4"/>
        <v>Team 9</v>
      </c>
      <c r="N30" s="154" t="str">
        <f t="shared" si="4"/>
        <v>Team 10</v>
      </c>
      <c r="O30" s="12"/>
    </row>
    <row r="31" spans="2:15" ht="20.25" customHeight="1" x14ac:dyDescent="0.25">
      <c r="B31" s="12"/>
      <c r="C31" s="217"/>
      <c r="D31" s="154" t="str">
        <f>+D24</f>
        <v>Brand Trust</v>
      </c>
      <c r="E31" s="159" t="str">
        <f>+GAME!DF38</f>
        <v/>
      </c>
      <c r="F31" s="160" t="str">
        <f>+GAME!DG38</f>
        <v/>
      </c>
      <c r="G31" s="161" t="str">
        <f>+GAME!DH38</f>
        <v/>
      </c>
      <c r="H31" s="160" t="str">
        <f>+GAME!DI38</f>
        <v/>
      </c>
      <c r="I31" s="161" t="str">
        <f>+GAME!DJ38</f>
        <v/>
      </c>
      <c r="J31" s="160" t="str">
        <f>+GAME!DK38</f>
        <v/>
      </c>
      <c r="K31" s="161" t="str">
        <f>+GAME!DL38</f>
        <v/>
      </c>
      <c r="L31" s="160" t="str">
        <f>+GAME!DM38</f>
        <v/>
      </c>
      <c r="M31" s="161" t="str">
        <f>+GAME!DN38</f>
        <v/>
      </c>
      <c r="N31" s="160" t="str">
        <f>+GAME!DO38</f>
        <v/>
      </c>
      <c r="O31" s="12"/>
    </row>
    <row r="32" spans="2:15" ht="20.25" customHeight="1" thickBot="1" x14ac:dyDescent="0.3">
      <c r="B32" s="12"/>
      <c r="C32" s="217"/>
      <c r="D32" s="171" t="str">
        <f t="shared" ref="D32:D35" si="5">+D25</f>
        <v>Customer Experience</v>
      </c>
      <c r="E32" s="166" t="str">
        <f>+GAME!DF39</f>
        <v/>
      </c>
      <c r="F32" s="167" t="str">
        <f>+GAME!DG39</f>
        <v/>
      </c>
      <c r="G32" s="168" t="str">
        <f>+GAME!DH39</f>
        <v/>
      </c>
      <c r="H32" s="167" t="str">
        <f>+GAME!DI39</f>
        <v/>
      </c>
      <c r="I32" s="168" t="str">
        <f>+GAME!DJ39</f>
        <v/>
      </c>
      <c r="J32" s="167" t="str">
        <f>+GAME!DK39</f>
        <v/>
      </c>
      <c r="K32" s="168" t="str">
        <f>+GAME!DL39</f>
        <v/>
      </c>
      <c r="L32" s="167" t="str">
        <f>+GAME!DM39</f>
        <v/>
      </c>
      <c r="M32" s="168" t="str">
        <f>+GAME!DN39</f>
        <v/>
      </c>
      <c r="N32" s="167" t="str">
        <f>+GAME!DO39</f>
        <v/>
      </c>
      <c r="O32" s="12"/>
    </row>
    <row r="33" spans="2:15" ht="20.25" customHeight="1" x14ac:dyDescent="0.25">
      <c r="B33" s="12"/>
      <c r="C33" s="217"/>
      <c r="D33" s="170" t="str">
        <f t="shared" si="5"/>
        <v>Product Choice</v>
      </c>
      <c r="E33" s="163" t="str">
        <f>+GAME!DF40</f>
        <v/>
      </c>
      <c r="F33" s="164" t="str">
        <f>+GAME!DG40</f>
        <v/>
      </c>
      <c r="G33" s="165" t="str">
        <f>+GAME!DH40</f>
        <v/>
      </c>
      <c r="H33" s="164" t="str">
        <f>+GAME!DI40</f>
        <v/>
      </c>
      <c r="I33" s="165" t="str">
        <f>+GAME!DJ40</f>
        <v/>
      </c>
      <c r="J33" s="164" t="str">
        <f>+GAME!DK40</f>
        <v/>
      </c>
      <c r="K33" s="165" t="str">
        <f>+GAME!DL40</f>
        <v/>
      </c>
      <c r="L33" s="164" t="str">
        <f>+GAME!DM40</f>
        <v/>
      </c>
      <c r="M33" s="165" t="str">
        <f>+GAME!DN40</f>
        <v/>
      </c>
      <c r="N33" s="164" t="str">
        <f>+GAME!DO40</f>
        <v/>
      </c>
      <c r="O33" s="12"/>
    </row>
    <row r="34" spans="2:15" ht="20.25" customHeight="1" thickBot="1" x14ac:dyDescent="0.3">
      <c r="B34" s="12"/>
      <c r="C34" s="217"/>
      <c r="D34" s="170" t="str">
        <f t="shared" si="5"/>
        <v>Channel Choice</v>
      </c>
      <c r="E34" s="163" t="str">
        <f>+GAME!DF41</f>
        <v/>
      </c>
      <c r="F34" s="164" t="str">
        <f>+GAME!DG41</f>
        <v/>
      </c>
      <c r="G34" s="165" t="str">
        <f>+GAME!DH41</f>
        <v/>
      </c>
      <c r="H34" s="164" t="str">
        <f>+GAME!DI41</f>
        <v/>
      </c>
      <c r="I34" s="165" t="str">
        <f>+GAME!DJ41</f>
        <v/>
      </c>
      <c r="J34" s="164" t="str">
        <f>+GAME!DK41</f>
        <v/>
      </c>
      <c r="K34" s="165" t="str">
        <f>+GAME!DL41</f>
        <v/>
      </c>
      <c r="L34" s="164" t="str">
        <f>+GAME!DM41</f>
        <v/>
      </c>
      <c r="M34" s="165" t="str">
        <f>+GAME!DN41</f>
        <v/>
      </c>
      <c r="N34" s="164" t="str">
        <f>+GAME!DO41</f>
        <v/>
      </c>
      <c r="O34" s="12"/>
    </row>
    <row r="35" spans="2:15" ht="20.25" customHeight="1" x14ac:dyDescent="0.25">
      <c r="B35" s="12"/>
      <c r="C35" s="217"/>
      <c r="D35" s="154" t="str">
        <f t="shared" si="5"/>
        <v>Customer Relationship</v>
      </c>
      <c r="E35" s="159" t="str">
        <f>+GAME!DF42</f>
        <v/>
      </c>
      <c r="F35" s="160" t="str">
        <f>+GAME!DG42</f>
        <v/>
      </c>
      <c r="G35" s="161" t="str">
        <f>+GAME!DH42</f>
        <v/>
      </c>
      <c r="H35" s="160" t="str">
        <f>+GAME!DI42</f>
        <v/>
      </c>
      <c r="I35" s="161" t="str">
        <f>+GAME!DJ42</f>
        <v/>
      </c>
      <c r="J35" s="160" t="str">
        <f>+GAME!DK42</f>
        <v/>
      </c>
      <c r="K35" s="161" t="str">
        <f>+GAME!DL42</f>
        <v/>
      </c>
      <c r="L35" s="160" t="str">
        <f>+GAME!DM42</f>
        <v/>
      </c>
      <c r="M35" s="161" t="str">
        <f>+GAME!DN42</f>
        <v/>
      </c>
      <c r="N35" s="160" t="str">
        <f>+GAME!DO42</f>
        <v/>
      </c>
      <c r="O35" s="12"/>
    </row>
    <row r="36" spans="2:15" ht="20.25" customHeight="1" thickBot="1" x14ac:dyDescent="0.3">
      <c r="B36" s="12"/>
      <c r="C36" s="218"/>
      <c r="D36" s="171" t="str">
        <f>+D29</f>
        <v>Price/Profit Margin</v>
      </c>
      <c r="E36" s="166" t="str">
        <f>+GAME!DF43</f>
        <v/>
      </c>
      <c r="F36" s="167" t="str">
        <f>+GAME!DG43</f>
        <v/>
      </c>
      <c r="G36" s="168" t="str">
        <f>+GAME!DH43</f>
        <v/>
      </c>
      <c r="H36" s="167" t="str">
        <f>+GAME!DI43</f>
        <v/>
      </c>
      <c r="I36" s="168" t="str">
        <f>+GAME!DJ43</f>
        <v/>
      </c>
      <c r="J36" s="167" t="str">
        <f>+GAME!DK43</f>
        <v/>
      </c>
      <c r="K36" s="168" t="str">
        <f>+GAME!DL43</f>
        <v/>
      </c>
      <c r="L36" s="167" t="str">
        <f>+GAME!DM43</f>
        <v/>
      </c>
      <c r="M36" s="168" t="str">
        <f>+GAME!DN43</f>
        <v/>
      </c>
      <c r="N36" s="167" t="str">
        <f>+GAME!DO43</f>
        <v/>
      </c>
      <c r="O36" s="12"/>
    </row>
    <row r="37" spans="2:15" ht="20.25" customHeight="1" x14ac:dyDescent="0.25">
      <c r="B37" s="12"/>
      <c r="C37" s="175"/>
      <c r="D37" s="172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2"/>
    </row>
    <row r="38" spans="2:15" ht="20.25" customHeight="1" thickBot="1" x14ac:dyDescent="0.3">
      <c r="B38" s="12"/>
      <c r="C38" s="169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2:15" ht="20.25" customHeight="1" thickBot="1" x14ac:dyDescent="0.3">
      <c r="B39" s="12"/>
      <c r="C39" s="216" t="s">
        <v>51</v>
      </c>
      <c r="D39" s="155" t="s">
        <v>92</v>
      </c>
      <c r="E39" s="157" t="str">
        <f>+E9</f>
        <v>Team 1</v>
      </c>
      <c r="F39" s="154" t="str">
        <f t="shared" ref="F39:N39" si="6">+F9</f>
        <v>Team 2</v>
      </c>
      <c r="G39" s="153" t="str">
        <f t="shared" si="6"/>
        <v>Team 3</v>
      </c>
      <c r="H39" s="154" t="str">
        <f t="shared" si="6"/>
        <v>Team 4</v>
      </c>
      <c r="I39" s="153" t="str">
        <f t="shared" si="6"/>
        <v>Team 5</v>
      </c>
      <c r="J39" s="154" t="str">
        <f t="shared" si="6"/>
        <v>Team 6</v>
      </c>
      <c r="K39" s="153" t="str">
        <f t="shared" si="6"/>
        <v>Team 7</v>
      </c>
      <c r="L39" s="154" t="str">
        <f t="shared" si="6"/>
        <v>Team 8</v>
      </c>
      <c r="M39" s="153" t="str">
        <f t="shared" si="6"/>
        <v>Team 9</v>
      </c>
      <c r="N39" s="156" t="str">
        <f t="shared" si="6"/>
        <v>Team 10</v>
      </c>
      <c r="O39" s="12"/>
    </row>
    <row r="40" spans="2:15" ht="20.25" customHeight="1" x14ac:dyDescent="0.25">
      <c r="B40" s="12"/>
      <c r="C40" s="217"/>
      <c r="D40" s="154" t="str">
        <f t="shared" ref="D40:D45" si="7">+D10</f>
        <v>Brand Trust</v>
      </c>
      <c r="E40" s="159" t="str">
        <f>+GAME!DF47</f>
        <v/>
      </c>
      <c r="F40" s="160" t="str">
        <f>+GAME!DG47</f>
        <v/>
      </c>
      <c r="G40" s="161" t="str">
        <f>+GAME!DH47</f>
        <v/>
      </c>
      <c r="H40" s="160" t="str">
        <f>+GAME!DI47</f>
        <v/>
      </c>
      <c r="I40" s="161" t="str">
        <f>+GAME!DJ47</f>
        <v/>
      </c>
      <c r="J40" s="160" t="str">
        <f>+GAME!DK47</f>
        <v/>
      </c>
      <c r="K40" s="161" t="str">
        <f>+GAME!DL47</f>
        <v/>
      </c>
      <c r="L40" s="160" t="str">
        <f>+GAME!DM47</f>
        <v/>
      </c>
      <c r="M40" s="161" t="str">
        <f>+GAME!DN47</f>
        <v/>
      </c>
      <c r="N40" s="160" t="str">
        <f>+GAME!DO47</f>
        <v/>
      </c>
      <c r="O40" s="12"/>
    </row>
    <row r="41" spans="2:15" ht="20.25" customHeight="1" thickBot="1" x14ac:dyDescent="0.3">
      <c r="B41" s="12"/>
      <c r="C41" s="217"/>
      <c r="D41" s="170" t="str">
        <f t="shared" si="7"/>
        <v>Customer Experience</v>
      </c>
      <c r="E41" s="163" t="str">
        <f>+GAME!DF48</f>
        <v/>
      </c>
      <c r="F41" s="164" t="str">
        <f>+GAME!DG48</f>
        <v/>
      </c>
      <c r="G41" s="165" t="str">
        <f>+GAME!DH48</f>
        <v/>
      </c>
      <c r="H41" s="164" t="str">
        <f>+GAME!DI48</f>
        <v/>
      </c>
      <c r="I41" s="165" t="str">
        <f>+GAME!DJ48</f>
        <v/>
      </c>
      <c r="J41" s="164" t="str">
        <f>+GAME!DK48</f>
        <v/>
      </c>
      <c r="K41" s="165" t="str">
        <f>+GAME!DL48</f>
        <v/>
      </c>
      <c r="L41" s="164" t="str">
        <f>+GAME!DM48</f>
        <v/>
      </c>
      <c r="M41" s="165" t="str">
        <f>+GAME!DN48</f>
        <v/>
      </c>
      <c r="N41" s="164" t="str">
        <f>+GAME!DO48</f>
        <v/>
      </c>
      <c r="O41" s="12"/>
    </row>
    <row r="42" spans="2:15" ht="20.25" customHeight="1" x14ac:dyDescent="0.25">
      <c r="B42" s="12"/>
      <c r="C42" s="217"/>
      <c r="D42" s="154" t="str">
        <f t="shared" si="7"/>
        <v>Product Choice</v>
      </c>
      <c r="E42" s="159" t="str">
        <f>+GAME!DF49</f>
        <v/>
      </c>
      <c r="F42" s="160" t="str">
        <f>+GAME!DG49</f>
        <v/>
      </c>
      <c r="G42" s="161" t="str">
        <f>+GAME!DH49</f>
        <v/>
      </c>
      <c r="H42" s="160" t="str">
        <f>+GAME!DI49</f>
        <v/>
      </c>
      <c r="I42" s="161" t="str">
        <f>+GAME!DJ49</f>
        <v/>
      </c>
      <c r="J42" s="160" t="str">
        <f>+GAME!DK49</f>
        <v/>
      </c>
      <c r="K42" s="161" t="str">
        <f>+GAME!DL49</f>
        <v/>
      </c>
      <c r="L42" s="160" t="str">
        <f>+GAME!DM49</f>
        <v/>
      </c>
      <c r="M42" s="161" t="str">
        <f>+GAME!DN49</f>
        <v/>
      </c>
      <c r="N42" s="160" t="str">
        <f>+GAME!DO49</f>
        <v/>
      </c>
      <c r="O42" s="12"/>
    </row>
    <row r="43" spans="2:15" ht="20.25" customHeight="1" thickBot="1" x14ac:dyDescent="0.3">
      <c r="B43" s="12"/>
      <c r="C43" s="217"/>
      <c r="D43" s="171" t="str">
        <f t="shared" si="7"/>
        <v>Channel Choice</v>
      </c>
      <c r="E43" s="166" t="str">
        <f>+GAME!DF50</f>
        <v/>
      </c>
      <c r="F43" s="167" t="str">
        <f>+GAME!DG50</f>
        <v/>
      </c>
      <c r="G43" s="168" t="str">
        <f>+GAME!DH50</f>
        <v/>
      </c>
      <c r="H43" s="167" t="str">
        <f>+GAME!DI50</f>
        <v/>
      </c>
      <c r="I43" s="168" t="str">
        <f>+GAME!DJ50</f>
        <v/>
      </c>
      <c r="J43" s="167" t="str">
        <f>+GAME!DK50</f>
        <v/>
      </c>
      <c r="K43" s="168" t="str">
        <f>+GAME!DL50</f>
        <v/>
      </c>
      <c r="L43" s="167" t="str">
        <f>+GAME!DM50</f>
        <v/>
      </c>
      <c r="M43" s="168" t="str">
        <f>+GAME!DN50</f>
        <v/>
      </c>
      <c r="N43" s="167" t="str">
        <f>+GAME!DO50</f>
        <v/>
      </c>
      <c r="O43" s="12"/>
    </row>
    <row r="44" spans="2:15" ht="20.25" customHeight="1" x14ac:dyDescent="0.25">
      <c r="B44" s="12"/>
      <c r="C44" s="217"/>
      <c r="D44" s="170" t="str">
        <f t="shared" si="7"/>
        <v>Customer Relationship</v>
      </c>
      <c r="E44" s="163" t="str">
        <f>+GAME!DF51</f>
        <v/>
      </c>
      <c r="F44" s="164" t="str">
        <f>+GAME!DG51</f>
        <v/>
      </c>
      <c r="G44" s="165" t="str">
        <f>+GAME!DH51</f>
        <v/>
      </c>
      <c r="H44" s="164" t="str">
        <f>+GAME!DI51</f>
        <v/>
      </c>
      <c r="I44" s="165" t="str">
        <f>+GAME!DJ51</f>
        <v/>
      </c>
      <c r="J44" s="164" t="str">
        <f>+GAME!DK51</f>
        <v/>
      </c>
      <c r="K44" s="165" t="str">
        <f>+GAME!DL51</f>
        <v/>
      </c>
      <c r="L44" s="164" t="str">
        <f>+GAME!DM51</f>
        <v/>
      </c>
      <c r="M44" s="165" t="str">
        <f>+GAME!DN51</f>
        <v/>
      </c>
      <c r="N44" s="164" t="str">
        <f>+GAME!DO51</f>
        <v/>
      </c>
      <c r="O44" s="12"/>
    </row>
    <row r="45" spans="2:15" ht="20.25" customHeight="1" thickBot="1" x14ac:dyDescent="0.3">
      <c r="B45" s="12"/>
      <c r="C45" s="217"/>
      <c r="D45" s="171" t="str">
        <f t="shared" si="7"/>
        <v>Price/Profit Margin</v>
      </c>
      <c r="E45" s="166" t="str">
        <f>+GAME!DF52</f>
        <v/>
      </c>
      <c r="F45" s="167" t="str">
        <f>+GAME!DG52</f>
        <v/>
      </c>
      <c r="G45" s="168" t="str">
        <f>+GAME!DH52</f>
        <v/>
      </c>
      <c r="H45" s="167" t="str">
        <f>+GAME!DI52</f>
        <v/>
      </c>
      <c r="I45" s="168" t="str">
        <f>+GAME!DJ52</f>
        <v/>
      </c>
      <c r="J45" s="167" t="str">
        <f>+GAME!DK52</f>
        <v/>
      </c>
      <c r="K45" s="168" t="str">
        <f>+GAME!DL52</f>
        <v/>
      </c>
      <c r="L45" s="167" t="str">
        <f>+GAME!DM52</f>
        <v/>
      </c>
      <c r="M45" s="168" t="str">
        <f>+GAME!DN52</f>
        <v/>
      </c>
      <c r="N45" s="167" t="str">
        <f>+GAME!DO52</f>
        <v/>
      </c>
      <c r="O45" s="12"/>
    </row>
    <row r="46" spans="2:15" ht="20.25" customHeight="1" thickBot="1" x14ac:dyDescent="0.3">
      <c r="B46" s="12"/>
      <c r="C46" s="217" t="s">
        <v>51</v>
      </c>
      <c r="D46" s="155" t="s">
        <v>93</v>
      </c>
      <c r="E46" s="153" t="str">
        <f>+E39</f>
        <v>Team 1</v>
      </c>
      <c r="F46" s="154" t="str">
        <f t="shared" ref="F46:N46" si="8">+F39</f>
        <v>Team 2</v>
      </c>
      <c r="G46" s="153" t="str">
        <f t="shared" si="8"/>
        <v>Team 3</v>
      </c>
      <c r="H46" s="154" t="str">
        <f t="shared" si="8"/>
        <v>Team 4</v>
      </c>
      <c r="I46" s="153" t="str">
        <f t="shared" si="8"/>
        <v>Team 5</v>
      </c>
      <c r="J46" s="154" t="str">
        <f t="shared" si="8"/>
        <v>Team 6</v>
      </c>
      <c r="K46" s="153" t="str">
        <f t="shared" si="8"/>
        <v>Team 7</v>
      </c>
      <c r="L46" s="154" t="str">
        <f t="shared" si="8"/>
        <v>Team 8</v>
      </c>
      <c r="M46" s="153" t="str">
        <f t="shared" si="8"/>
        <v>Team 9</v>
      </c>
      <c r="N46" s="154" t="str">
        <f t="shared" si="8"/>
        <v>Team 10</v>
      </c>
      <c r="O46" s="12"/>
    </row>
    <row r="47" spans="2:15" ht="20.25" customHeight="1" x14ac:dyDescent="0.25">
      <c r="B47" s="12"/>
      <c r="C47" s="217"/>
      <c r="D47" s="170" t="str">
        <f>+D40</f>
        <v>Brand Trust</v>
      </c>
      <c r="E47" s="159" t="str">
        <f>+GAME!DF54</f>
        <v/>
      </c>
      <c r="F47" s="160" t="str">
        <f>+GAME!DG54</f>
        <v/>
      </c>
      <c r="G47" s="161" t="str">
        <f>+GAME!DH54</f>
        <v/>
      </c>
      <c r="H47" s="160" t="str">
        <f>+GAME!DI54</f>
        <v/>
      </c>
      <c r="I47" s="161" t="str">
        <f>+GAME!DJ54</f>
        <v/>
      </c>
      <c r="J47" s="160" t="str">
        <f>+GAME!DK54</f>
        <v/>
      </c>
      <c r="K47" s="161" t="str">
        <f>+GAME!DL54</f>
        <v/>
      </c>
      <c r="L47" s="160" t="str">
        <f>+GAME!DM54</f>
        <v/>
      </c>
      <c r="M47" s="161" t="str">
        <f>+GAME!DN54</f>
        <v/>
      </c>
      <c r="N47" s="160" t="str">
        <f>+GAME!DO54</f>
        <v/>
      </c>
      <c r="O47" s="12"/>
    </row>
    <row r="48" spans="2:15" ht="20.25" customHeight="1" thickBot="1" x14ac:dyDescent="0.3">
      <c r="B48" s="12"/>
      <c r="C48" s="217"/>
      <c r="D48" s="170" t="str">
        <f t="shared" ref="D48:D51" si="9">+D41</f>
        <v>Customer Experience</v>
      </c>
      <c r="E48" s="163" t="str">
        <f>+GAME!DF55</f>
        <v/>
      </c>
      <c r="F48" s="164" t="str">
        <f>+GAME!DG55</f>
        <v/>
      </c>
      <c r="G48" s="165" t="str">
        <f>+GAME!DH55</f>
        <v/>
      </c>
      <c r="H48" s="164" t="str">
        <f>+GAME!DI55</f>
        <v/>
      </c>
      <c r="I48" s="165" t="str">
        <f>+GAME!DJ55</f>
        <v/>
      </c>
      <c r="J48" s="164" t="str">
        <f>+GAME!DK55</f>
        <v/>
      </c>
      <c r="K48" s="165" t="str">
        <f>+GAME!DL55</f>
        <v/>
      </c>
      <c r="L48" s="164" t="str">
        <f>+GAME!DM55</f>
        <v/>
      </c>
      <c r="M48" s="165" t="str">
        <f>+GAME!DN55</f>
        <v/>
      </c>
      <c r="N48" s="164" t="str">
        <f>+GAME!DO55</f>
        <v/>
      </c>
      <c r="O48" s="12"/>
    </row>
    <row r="49" spans="2:15" ht="20.25" customHeight="1" x14ac:dyDescent="0.25">
      <c r="B49" s="12"/>
      <c r="C49" s="217"/>
      <c r="D49" s="154" t="str">
        <f t="shared" si="9"/>
        <v>Product Choice</v>
      </c>
      <c r="E49" s="159" t="str">
        <f>+GAME!DF56</f>
        <v/>
      </c>
      <c r="F49" s="160" t="str">
        <f>+GAME!DG56</f>
        <v/>
      </c>
      <c r="G49" s="161" t="str">
        <f>+GAME!DH56</f>
        <v/>
      </c>
      <c r="H49" s="160" t="str">
        <f>+GAME!DI56</f>
        <v/>
      </c>
      <c r="I49" s="161" t="str">
        <f>+GAME!DJ56</f>
        <v/>
      </c>
      <c r="J49" s="160" t="str">
        <f>+GAME!DK56</f>
        <v/>
      </c>
      <c r="K49" s="161" t="str">
        <f>+GAME!DL56</f>
        <v/>
      </c>
      <c r="L49" s="160" t="str">
        <f>+GAME!DM56</f>
        <v/>
      </c>
      <c r="M49" s="161" t="str">
        <f>+GAME!DN56</f>
        <v/>
      </c>
      <c r="N49" s="160" t="str">
        <f>+GAME!DO56</f>
        <v/>
      </c>
      <c r="O49" s="12"/>
    </row>
    <row r="50" spans="2:15" ht="20.25" customHeight="1" thickBot="1" x14ac:dyDescent="0.3">
      <c r="B50" s="12"/>
      <c r="C50" s="217"/>
      <c r="D50" s="171" t="str">
        <f t="shared" si="9"/>
        <v>Channel Choice</v>
      </c>
      <c r="E50" s="166" t="str">
        <f>+GAME!DF57</f>
        <v/>
      </c>
      <c r="F50" s="167" t="str">
        <f>+GAME!DG57</f>
        <v/>
      </c>
      <c r="G50" s="168" t="str">
        <f>+GAME!DH57</f>
        <v/>
      </c>
      <c r="H50" s="167" t="str">
        <f>+GAME!DI57</f>
        <v/>
      </c>
      <c r="I50" s="168" t="str">
        <f>+GAME!DJ57</f>
        <v/>
      </c>
      <c r="J50" s="167" t="str">
        <f>+GAME!DK57</f>
        <v/>
      </c>
      <c r="K50" s="168" t="str">
        <f>+GAME!DL57</f>
        <v/>
      </c>
      <c r="L50" s="167" t="str">
        <f>+GAME!DM57</f>
        <v/>
      </c>
      <c r="M50" s="168" t="str">
        <f>+GAME!DN57</f>
        <v/>
      </c>
      <c r="N50" s="167" t="str">
        <f>+GAME!DO57</f>
        <v/>
      </c>
      <c r="O50" s="12"/>
    </row>
    <row r="51" spans="2:15" ht="20.25" customHeight="1" x14ac:dyDescent="0.25">
      <c r="B51" s="12"/>
      <c r="C51" s="217"/>
      <c r="D51" s="170" t="str">
        <f t="shared" si="9"/>
        <v>Customer Relationship</v>
      </c>
      <c r="E51" s="163" t="str">
        <f>+GAME!DF58</f>
        <v/>
      </c>
      <c r="F51" s="164" t="str">
        <f>+GAME!DG58</f>
        <v/>
      </c>
      <c r="G51" s="165" t="str">
        <f>+GAME!DH58</f>
        <v/>
      </c>
      <c r="H51" s="164" t="str">
        <f>+GAME!DI58</f>
        <v/>
      </c>
      <c r="I51" s="165" t="str">
        <f>+GAME!DJ58</f>
        <v/>
      </c>
      <c r="J51" s="164" t="str">
        <f>+GAME!DK58</f>
        <v/>
      </c>
      <c r="K51" s="165" t="str">
        <f>+GAME!DL58</f>
        <v/>
      </c>
      <c r="L51" s="164" t="str">
        <f>+GAME!DM58</f>
        <v/>
      </c>
      <c r="M51" s="165" t="str">
        <f>+GAME!DN58</f>
        <v/>
      </c>
      <c r="N51" s="164" t="str">
        <f>+GAME!DO58</f>
        <v/>
      </c>
      <c r="O51" s="12"/>
    </row>
    <row r="52" spans="2:15" ht="20.25" customHeight="1" thickBot="1" x14ac:dyDescent="0.3">
      <c r="B52" s="12"/>
      <c r="C52" s="217"/>
      <c r="D52" s="171" t="str">
        <f>+D45</f>
        <v>Price/Profit Margin</v>
      </c>
      <c r="E52" s="166" t="str">
        <f>+GAME!DF59</f>
        <v/>
      </c>
      <c r="F52" s="167" t="str">
        <f>+GAME!DG59</f>
        <v/>
      </c>
      <c r="G52" s="168" t="str">
        <f>+GAME!DH59</f>
        <v/>
      </c>
      <c r="H52" s="167" t="str">
        <f>+GAME!DI59</f>
        <v/>
      </c>
      <c r="I52" s="168" t="str">
        <f>+GAME!DJ59</f>
        <v/>
      </c>
      <c r="J52" s="167" t="str">
        <f>+GAME!DK59</f>
        <v/>
      </c>
      <c r="K52" s="168" t="str">
        <f>+GAME!DL59</f>
        <v/>
      </c>
      <c r="L52" s="167" t="str">
        <f>+GAME!DM59</f>
        <v/>
      </c>
      <c r="M52" s="168" t="str">
        <f>+GAME!DN59</f>
        <v/>
      </c>
      <c r="N52" s="167" t="str">
        <f>+GAME!DO59</f>
        <v/>
      </c>
      <c r="O52" s="12"/>
    </row>
    <row r="53" spans="2:15" ht="20.25" customHeight="1" thickBot="1" x14ac:dyDescent="0.3">
      <c r="B53" s="12"/>
      <c r="C53" s="217" t="s">
        <v>51</v>
      </c>
      <c r="D53" s="155" t="s">
        <v>94</v>
      </c>
      <c r="E53" s="153" t="str">
        <f>+E46</f>
        <v>Team 1</v>
      </c>
      <c r="F53" s="154" t="str">
        <f t="shared" ref="F53:N53" si="10">+F46</f>
        <v>Team 2</v>
      </c>
      <c r="G53" s="153" t="str">
        <f t="shared" si="10"/>
        <v>Team 3</v>
      </c>
      <c r="H53" s="154" t="str">
        <f t="shared" si="10"/>
        <v>Team 4</v>
      </c>
      <c r="I53" s="153" t="str">
        <f t="shared" si="10"/>
        <v>Team 5</v>
      </c>
      <c r="J53" s="154" t="str">
        <f t="shared" si="10"/>
        <v>Team 6</v>
      </c>
      <c r="K53" s="153" t="str">
        <f t="shared" si="10"/>
        <v>Team 7</v>
      </c>
      <c r="L53" s="154" t="str">
        <f t="shared" si="10"/>
        <v>Team 8</v>
      </c>
      <c r="M53" s="153" t="str">
        <f t="shared" si="10"/>
        <v>Team 9</v>
      </c>
      <c r="N53" s="154" t="str">
        <f t="shared" si="10"/>
        <v>Team 10</v>
      </c>
      <c r="O53" s="12"/>
    </row>
    <row r="54" spans="2:15" ht="20.25" customHeight="1" x14ac:dyDescent="0.25">
      <c r="B54" s="12"/>
      <c r="C54" s="217"/>
      <c r="D54" s="172" t="str">
        <f>+D47</f>
        <v>Brand Trust</v>
      </c>
      <c r="E54" s="159" t="str">
        <f>+GAME!DF61</f>
        <v/>
      </c>
      <c r="F54" s="160" t="str">
        <f>+GAME!DG61</f>
        <v/>
      </c>
      <c r="G54" s="161" t="str">
        <f>+GAME!DH61</f>
        <v/>
      </c>
      <c r="H54" s="160" t="str">
        <f>+GAME!DI61</f>
        <v/>
      </c>
      <c r="I54" s="161" t="str">
        <f>+GAME!DJ61</f>
        <v/>
      </c>
      <c r="J54" s="160" t="str">
        <f>+GAME!DK61</f>
        <v/>
      </c>
      <c r="K54" s="161" t="str">
        <f>+GAME!DL61</f>
        <v/>
      </c>
      <c r="L54" s="160" t="str">
        <f>+GAME!DM61</f>
        <v/>
      </c>
      <c r="M54" s="161" t="str">
        <f>+GAME!DN61</f>
        <v/>
      </c>
      <c r="N54" s="160" t="str">
        <f>+GAME!DO61</f>
        <v/>
      </c>
      <c r="O54" s="12"/>
    </row>
    <row r="55" spans="2:15" ht="20.25" customHeight="1" thickBot="1" x14ac:dyDescent="0.3">
      <c r="B55" s="12"/>
      <c r="C55" s="217"/>
      <c r="D55" s="172" t="str">
        <f t="shared" ref="D55:D58" si="11">+D48</f>
        <v>Customer Experience</v>
      </c>
      <c r="E55" s="163" t="str">
        <f>+GAME!DF62</f>
        <v/>
      </c>
      <c r="F55" s="164" t="str">
        <f>+GAME!DG62</f>
        <v/>
      </c>
      <c r="G55" s="165" t="str">
        <f>+GAME!DH62</f>
        <v/>
      </c>
      <c r="H55" s="164" t="str">
        <f>+GAME!DI62</f>
        <v/>
      </c>
      <c r="I55" s="165" t="str">
        <f>+GAME!DJ62</f>
        <v/>
      </c>
      <c r="J55" s="164" t="str">
        <f>+GAME!DK62</f>
        <v/>
      </c>
      <c r="K55" s="165" t="str">
        <f>+GAME!DL62</f>
        <v/>
      </c>
      <c r="L55" s="164" t="str">
        <f>+GAME!DM62</f>
        <v/>
      </c>
      <c r="M55" s="165" t="str">
        <f>+GAME!DN62</f>
        <v/>
      </c>
      <c r="N55" s="164" t="str">
        <f>+GAME!DO62</f>
        <v/>
      </c>
      <c r="O55" s="12"/>
    </row>
    <row r="56" spans="2:15" ht="20.25" customHeight="1" x14ac:dyDescent="0.25">
      <c r="B56" s="12"/>
      <c r="C56" s="217"/>
      <c r="D56" s="173" t="str">
        <f t="shared" si="11"/>
        <v>Product Choice</v>
      </c>
      <c r="E56" s="159" t="str">
        <f>+GAME!DF63</f>
        <v/>
      </c>
      <c r="F56" s="160" t="str">
        <f>+GAME!DG63</f>
        <v/>
      </c>
      <c r="G56" s="161" t="str">
        <f>+GAME!DH63</f>
        <v/>
      </c>
      <c r="H56" s="160" t="str">
        <f>+GAME!DI63</f>
        <v/>
      </c>
      <c r="I56" s="161" t="str">
        <f>+GAME!DJ63</f>
        <v/>
      </c>
      <c r="J56" s="160" t="str">
        <f>+GAME!DK63</f>
        <v/>
      </c>
      <c r="K56" s="161" t="str">
        <f>+GAME!DL63</f>
        <v/>
      </c>
      <c r="L56" s="160" t="str">
        <f>+GAME!DM63</f>
        <v/>
      </c>
      <c r="M56" s="161" t="str">
        <f>+GAME!DN63</f>
        <v/>
      </c>
      <c r="N56" s="160" t="str">
        <f>+GAME!DO63</f>
        <v/>
      </c>
      <c r="O56" s="12"/>
    </row>
    <row r="57" spans="2:15" ht="20.25" customHeight="1" thickBot="1" x14ac:dyDescent="0.3">
      <c r="B57" s="12"/>
      <c r="C57" s="217"/>
      <c r="D57" s="174" t="str">
        <f t="shared" si="11"/>
        <v>Channel Choice</v>
      </c>
      <c r="E57" s="166" t="str">
        <f>+GAME!DF64</f>
        <v/>
      </c>
      <c r="F57" s="167" t="str">
        <f>+GAME!DG64</f>
        <v/>
      </c>
      <c r="G57" s="168" t="str">
        <f>+GAME!DH64</f>
        <v/>
      </c>
      <c r="H57" s="167" t="str">
        <f>+GAME!DI64</f>
        <v/>
      </c>
      <c r="I57" s="168" t="str">
        <f>+GAME!DJ64</f>
        <v/>
      </c>
      <c r="J57" s="167" t="str">
        <f>+GAME!DK64</f>
        <v/>
      </c>
      <c r="K57" s="168" t="str">
        <f>+GAME!DL64</f>
        <v/>
      </c>
      <c r="L57" s="167" t="str">
        <f>+GAME!DM64</f>
        <v/>
      </c>
      <c r="M57" s="168" t="str">
        <f>+GAME!DN64</f>
        <v/>
      </c>
      <c r="N57" s="167" t="str">
        <f>+GAME!DO64</f>
        <v/>
      </c>
      <c r="O57" s="12"/>
    </row>
    <row r="58" spans="2:15" ht="20.25" customHeight="1" x14ac:dyDescent="0.25">
      <c r="B58" s="12"/>
      <c r="C58" s="217"/>
      <c r="D58" s="172" t="str">
        <f t="shared" si="11"/>
        <v>Customer Relationship</v>
      </c>
      <c r="E58" s="163" t="str">
        <f>+GAME!DF65</f>
        <v/>
      </c>
      <c r="F58" s="164" t="str">
        <f>+GAME!DG65</f>
        <v/>
      </c>
      <c r="G58" s="165" t="str">
        <f>+GAME!DH65</f>
        <v/>
      </c>
      <c r="H58" s="164" t="str">
        <f>+GAME!DI65</f>
        <v/>
      </c>
      <c r="I58" s="165" t="str">
        <f>+GAME!DJ65</f>
        <v/>
      </c>
      <c r="J58" s="164" t="str">
        <f>+GAME!DK65</f>
        <v/>
      </c>
      <c r="K58" s="165" t="str">
        <f>+GAME!DL65</f>
        <v/>
      </c>
      <c r="L58" s="164" t="str">
        <f>+GAME!DM65</f>
        <v/>
      </c>
      <c r="M58" s="165" t="str">
        <f>+GAME!DN65</f>
        <v/>
      </c>
      <c r="N58" s="164" t="str">
        <f>+GAME!DO65</f>
        <v/>
      </c>
      <c r="O58" s="12"/>
    </row>
    <row r="59" spans="2:15" ht="20.25" customHeight="1" thickBot="1" x14ac:dyDescent="0.3">
      <c r="B59" s="12"/>
      <c r="C59" s="217"/>
      <c r="D59" s="172" t="str">
        <f>+D52</f>
        <v>Price/Profit Margin</v>
      </c>
      <c r="E59" s="166" t="str">
        <f>+GAME!DF66</f>
        <v/>
      </c>
      <c r="F59" s="167" t="str">
        <f>+GAME!DG66</f>
        <v/>
      </c>
      <c r="G59" s="168" t="str">
        <f>+GAME!DH66</f>
        <v/>
      </c>
      <c r="H59" s="167" t="str">
        <f>+GAME!DI66</f>
        <v/>
      </c>
      <c r="I59" s="168" t="str">
        <f>+GAME!DJ66</f>
        <v/>
      </c>
      <c r="J59" s="167" t="str">
        <f>+GAME!DK66</f>
        <v/>
      </c>
      <c r="K59" s="168" t="str">
        <f>+GAME!DL66</f>
        <v/>
      </c>
      <c r="L59" s="167" t="str">
        <f>+GAME!DM66</f>
        <v/>
      </c>
      <c r="M59" s="168" t="str">
        <f>+GAME!DN66</f>
        <v/>
      </c>
      <c r="N59" s="167" t="str">
        <f>+GAME!DO66</f>
        <v/>
      </c>
      <c r="O59" s="12"/>
    </row>
    <row r="60" spans="2:15" ht="20.25" customHeight="1" thickBot="1" x14ac:dyDescent="0.3">
      <c r="B60" s="12"/>
      <c r="C60" s="217" t="s">
        <v>51</v>
      </c>
      <c r="D60" s="155" t="s">
        <v>95</v>
      </c>
      <c r="E60" s="153" t="str">
        <f>+E53</f>
        <v>Team 1</v>
      </c>
      <c r="F60" s="154" t="str">
        <f t="shared" ref="F60:N60" si="12">+F53</f>
        <v>Team 2</v>
      </c>
      <c r="G60" s="153" t="str">
        <f t="shared" si="12"/>
        <v>Team 3</v>
      </c>
      <c r="H60" s="154" t="str">
        <f t="shared" si="12"/>
        <v>Team 4</v>
      </c>
      <c r="I60" s="153" t="str">
        <f t="shared" si="12"/>
        <v>Team 5</v>
      </c>
      <c r="J60" s="154" t="str">
        <f t="shared" si="12"/>
        <v>Team 6</v>
      </c>
      <c r="K60" s="153" t="str">
        <f t="shared" si="12"/>
        <v>Team 7</v>
      </c>
      <c r="L60" s="154" t="str">
        <f t="shared" si="12"/>
        <v>Team 8</v>
      </c>
      <c r="M60" s="153" t="str">
        <f t="shared" si="12"/>
        <v>Team 9</v>
      </c>
      <c r="N60" s="154" t="str">
        <f t="shared" si="12"/>
        <v>Team 10</v>
      </c>
      <c r="O60" s="12"/>
    </row>
    <row r="61" spans="2:15" ht="20.25" customHeight="1" x14ac:dyDescent="0.25">
      <c r="B61" s="12"/>
      <c r="C61" s="217"/>
      <c r="D61" s="154" t="str">
        <f>+D54</f>
        <v>Brand Trust</v>
      </c>
      <c r="E61" s="159" t="str">
        <f>+GAME!DF68</f>
        <v/>
      </c>
      <c r="F61" s="160" t="str">
        <f>+GAME!DG68</f>
        <v/>
      </c>
      <c r="G61" s="161" t="str">
        <f>+GAME!DH68</f>
        <v/>
      </c>
      <c r="H61" s="160" t="str">
        <f>+GAME!DI68</f>
        <v/>
      </c>
      <c r="I61" s="161" t="str">
        <f>+GAME!DJ68</f>
        <v/>
      </c>
      <c r="J61" s="160" t="str">
        <f>+GAME!DK68</f>
        <v/>
      </c>
      <c r="K61" s="161" t="str">
        <f>+GAME!DL68</f>
        <v/>
      </c>
      <c r="L61" s="160" t="str">
        <f>+GAME!DM68</f>
        <v/>
      </c>
      <c r="M61" s="161" t="str">
        <f>+GAME!DN68</f>
        <v/>
      </c>
      <c r="N61" s="160" t="str">
        <f>+GAME!DO68</f>
        <v/>
      </c>
      <c r="O61" s="12"/>
    </row>
    <row r="62" spans="2:15" ht="20.25" customHeight="1" thickBot="1" x14ac:dyDescent="0.3">
      <c r="B62" s="12"/>
      <c r="C62" s="217"/>
      <c r="D62" s="171" t="str">
        <f t="shared" ref="D62:D65" si="13">+D55</f>
        <v>Customer Experience</v>
      </c>
      <c r="E62" s="166" t="str">
        <f>+GAME!DF69</f>
        <v/>
      </c>
      <c r="F62" s="167" t="str">
        <f>+GAME!DG69</f>
        <v/>
      </c>
      <c r="G62" s="168" t="str">
        <f>+GAME!DH69</f>
        <v/>
      </c>
      <c r="H62" s="167" t="str">
        <f>+GAME!DI69</f>
        <v/>
      </c>
      <c r="I62" s="168" t="str">
        <f>+GAME!DJ69</f>
        <v/>
      </c>
      <c r="J62" s="167" t="str">
        <f>+GAME!DK69</f>
        <v/>
      </c>
      <c r="K62" s="168" t="str">
        <f>+GAME!DL69</f>
        <v/>
      </c>
      <c r="L62" s="167" t="str">
        <f>+GAME!DM69</f>
        <v/>
      </c>
      <c r="M62" s="168" t="str">
        <f>+GAME!DN69</f>
        <v/>
      </c>
      <c r="N62" s="167" t="str">
        <f>+GAME!DO69</f>
        <v/>
      </c>
      <c r="O62" s="12"/>
    </row>
    <row r="63" spans="2:15" ht="20.25" customHeight="1" x14ac:dyDescent="0.25">
      <c r="B63" s="12"/>
      <c r="C63" s="217"/>
      <c r="D63" s="170" t="str">
        <f t="shared" si="13"/>
        <v>Product Choice</v>
      </c>
      <c r="E63" s="163" t="str">
        <f>+GAME!DF70</f>
        <v/>
      </c>
      <c r="F63" s="164" t="str">
        <f>+GAME!DG70</f>
        <v/>
      </c>
      <c r="G63" s="165" t="str">
        <f>+GAME!DH70</f>
        <v/>
      </c>
      <c r="H63" s="164" t="str">
        <f>+GAME!DI70</f>
        <v/>
      </c>
      <c r="I63" s="165" t="str">
        <f>+GAME!DJ70</f>
        <v/>
      </c>
      <c r="J63" s="164" t="str">
        <f>+GAME!DK70</f>
        <v/>
      </c>
      <c r="K63" s="165" t="str">
        <f>+GAME!DL70</f>
        <v/>
      </c>
      <c r="L63" s="164" t="str">
        <f>+GAME!DM70</f>
        <v/>
      </c>
      <c r="M63" s="165" t="str">
        <f>+GAME!DN70</f>
        <v/>
      </c>
      <c r="N63" s="164" t="str">
        <f>+GAME!DO70</f>
        <v/>
      </c>
      <c r="O63" s="12"/>
    </row>
    <row r="64" spans="2:15" ht="20.25" customHeight="1" thickBot="1" x14ac:dyDescent="0.3">
      <c r="B64" s="12"/>
      <c r="C64" s="217"/>
      <c r="D64" s="170" t="str">
        <f t="shared" si="13"/>
        <v>Channel Choice</v>
      </c>
      <c r="E64" s="163" t="str">
        <f>+GAME!DF71</f>
        <v/>
      </c>
      <c r="F64" s="164" t="str">
        <f>+GAME!DG71</f>
        <v/>
      </c>
      <c r="G64" s="165" t="str">
        <f>+GAME!DH71</f>
        <v/>
      </c>
      <c r="H64" s="164" t="str">
        <f>+GAME!DI71</f>
        <v/>
      </c>
      <c r="I64" s="165" t="str">
        <f>+GAME!DJ71</f>
        <v/>
      </c>
      <c r="J64" s="164" t="str">
        <f>+GAME!DK71</f>
        <v/>
      </c>
      <c r="K64" s="165" t="str">
        <f>+GAME!DL71</f>
        <v/>
      </c>
      <c r="L64" s="164" t="str">
        <f>+GAME!DM71</f>
        <v/>
      </c>
      <c r="M64" s="165" t="str">
        <f>+GAME!DN71</f>
        <v/>
      </c>
      <c r="N64" s="164" t="str">
        <f>+GAME!DO71</f>
        <v/>
      </c>
      <c r="O64" s="12"/>
    </row>
    <row r="65" spans="2:15" ht="20.25" customHeight="1" x14ac:dyDescent="0.25">
      <c r="B65" s="12"/>
      <c r="C65" s="217"/>
      <c r="D65" s="154" t="str">
        <f t="shared" si="13"/>
        <v>Customer Relationship</v>
      </c>
      <c r="E65" s="159" t="str">
        <f>+GAME!DF72</f>
        <v/>
      </c>
      <c r="F65" s="160" t="str">
        <f>+GAME!DG72</f>
        <v/>
      </c>
      <c r="G65" s="161" t="str">
        <f>+GAME!DH72</f>
        <v/>
      </c>
      <c r="H65" s="160" t="str">
        <f>+GAME!DI72</f>
        <v/>
      </c>
      <c r="I65" s="161" t="str">
        <f>+GAME!DJ72</f>
        <v/>
      </c>
      <c r="J65" s="160" t="str">
        <f>+GAME!DK72</f>
        <v/>
      </c>
      <c r="K65" s="161" t="str">
        <f>+GAME!DL72</f>
        <v/>
      </c>
      <c r="L65" s="160" t="str">
        <f>+GAME!DM72</f>
        <v/>
      </c>
      <c r="M65" s="161" t="str">
        <f>+GAME!DN72</f>
        <v/>
      </c>
      <c r="N65" s="160" t="str">
        <f>+GAME!DO72</f>
        <v/>
      </c>
      <c r="O65" s="12"/>
    </row>
    <row r="66" spans="2:15" ht="20.25" customHeight="1" thickBot="1" x14ac:dyDescent="0.3">
      <c r="B66" s="12"/>
      <c r="C66" s="218"/>
      <c r="D66" s="171" t="str">
        <f>+D59</f>
        <v>Price/Profit Margin</v>
      </c>
      <c r="E66" s="166" t="str">
        <f>+GAME!DF73</f>
        <v/>
      </c>
      <c r="F66" s="167" t="str">
        <f>+GAME!DG73</f>
        <v/>
      </c>
      <c r="G66" s="168" t="str">
        <f>+GAME!DH73</f>
        <v/>
      </c>
      <c r="H66" s="167" t="str">
        <f>+GAME!DI73</f>
        <v/>
      </c>
      <c r="I66" s="168" t="str">
        <f>+GAME!DJ73</f>
        <v/>
      </c>
      <c r="J66" s="167" t="str">
        <f>+GAME!DK73</f>
        <v/>
      </c>
      <c r="K66" s="168" t="str">
        <f>+GAME!DL73</f>
        <v/>
      </c>
      <c r="L66" s="167" t="str">
        <f>+GAME!DM73</f>
        <v/>
      </c>
      <c r="M66" s="168" t="str">
        <f>+GAME!DN73</f>
        <v/>
      </c>
      <c r="N66" s="167" t="str">
        <f>+GAME!DO73</f>
        <v/>
      </c>
      <c r="O66" s="12"/>
    </row>
    <row r="67" spans="2:15" ht="20.25" customHeight="1" x14ac:dyDescent="0.25">
      <c r="B67" s="12"/>
      <c r="C67" s="169"/>
      <c r="D67" s="172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2"/>
    </row>
    <row r="68" spans="2:15" ht="20.25" customHeight="1" thickBot="1" x14ac:dyDescent="0.3">
      <c r="B68" s="12"/>
      <c r="C68" s="16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2:15" ht="20.25" customHeight="1" thickBot="1" x14ac:dyDescent="0.3">
      <c r="B69" s="12"/>
      <c r="C69" s="216" t="s">
        <v>52</v>
      </c>
      <c r="D69" s="155" t="s">
        <v>92</v>
      </c>
      <c r="E69" s="157" t="str">
        <f>+E39</f>
        <v>Team 1</v>
      </c>
      <c r="F69" s="154" t="str">
        <f t="shared" ref="F69:N69" si="14">+F39</f>
        <v>Team 2</v>
      </c>
      <c r="G69" s="153" t="str">
        <f t="shared" si="14"/>
        <v>Team 3</v>
      </c>
      <c r="H69" s="154" t="str">
        <f t="shared" si="14"/>
        <v>Team 4</v>
      </c>
      <c r="I69" s="153" t="str">
        <f t="shared" si="14"/>
        <v>Team 5</v>
      </c>
      <c r="J69" s="154" t="str">
        <f t="shared" si="14"/>
        <v>Team 6</v>
      </c>
      <c r="K69" s="153" t="str">
        <f t="shared" si="14"/>
        <v>Team 7</v>
      </c>
      <c r="L69" s="154" t="str">
        <f t="shared" si="14"/>
        <v>Team 8</v>
      </c>
      <c r="M69" s="153" t="str">
        <f t="shared" si="14"/>
        <v>Team 9</v>
      </c>
      <c r="N69" s="156" t="str">
        <f t="shared" si="14"/>
        <v>Team 10</v>
      </c>
      <c r="O69" s="12"/>
    </row>
    <row r="70" spans="2:15" ht="20.25" customHeight="1" x14ac:dyDescent="0.25">
      <c r="B70" s="12"/>
      <c r="C70" s="217"/>
      <c r="D70" s="154" t="str">
        <f>+D40</f>
        <v>Brand Trust</v>
      </c>
      <c r="E70" s="159" t="str">
        <f>+GAME!DF77</f>
        <v/>
      </c>
      <c r="F70" s="160" t="str">
        <f>+GAME!DG77</f>
        <v/>
      </c>
      <c r="G70" s="161" t="str">
        <f>+GAME!DH77</f>
        <v/>
      </c>
      <c r="H70" s="160" t="str">
        <f>+GAME!DI77</f>
        <v/>
      </c>
      <c r="I70" s="161" t="str">
        <f>+GAME!DJ77</f>
        <v/>
      </c>
      <c r="J70" s="160" t="str">
        <f>+GAME!DK77</f>
        <v/>
      </c>
      <c r="K70" s="161" t="str">
        <f>+GAME!DL77</f>
        <v/>
      </c>
      <c r="L70" s="160" t="str">
        <f>+GAME!DM77</f>
        <v/>
      </c>
      <c r="M70" s="161" t="str">
        <f>+GAME!DN77</f>
        <v/>
      </c>
      <c r="N70" s="160" t="str">
        <f>+GAME!DO77</f>
        <v/>
      </c>
      <c r="O70" s="12"/>
    </row>
    <row r="71" spans="2:15" ht="20.25" customHeight="1" thickBot="1" x14ac:dyDescent="0.3">
      <c r="B71" s="12"/>
      <c r="C71" s="217"/>
      <c r="D71" s="170" t="str">
        <f t="shared" ref="D71:D75" si="15">+D41</f>
        <v>Customer Experience</v>
      </c>
      <c r="E71" s="163" t="str">
        <f>+GAME!DF78</f>
        <v/>
      </c>
      <c r="F71" s="164" t="str">
        <f>+GAME!DG78</f>
        <v/>
      </c>
      <c r="G71" s="165" t="str">
        <f>+GAME!DH78</f>
        <v/>
      </c>
      <c r="H71" s="164" t="str">
        <f>+GAME!DI78</f>
        <v/>
      </c>
      <c r="I71" s="165" t="str">
        <f>+GAME!DJ78</f>
        <v/>
      </c>
      <c r="J71" s="164" t="str">
        <f>+GAME!DK78</f>
        <v/>
      </c>
      <c r="K71" s="165" t="str">
        <f>+GAME!DL78</f>
        <v/>
      </c>
      <c r="L71" s="164" t="str">
        <f>+GAME!DM78</f>
        <v/>
      </c>
      <c r="M71" s="165" t="str">
        <f>+GAME!DN78</f>
        <v/>
      </c>
      <c r="N71" s="164" t="str">
        <f>+GAME!DO78</f>
        <v/>
      </c>
      <c r="O71" s="12"/>
    </row>
    <row r="72" spans="2:15" ht="20.25" customHeight="1" x14ac:dyDescent="0.25">
      <c r="B72" s="12"/>
      <c r="C72" s="217"/>
      <c r="D72" s="154" t="str">
        <f t="shared" si="15"/>
        <v>Product Choice</v>
      </c>
      <c r="E72" s="159" t="str">
        <f>+GAME!DF79</f>
        <v/>
      </c>
      <c r="F72" s="160" t="str">
        <f>+GAME!DG79</f>
        <v/>
      </c>
      <c r="G72" s="161" t="str">
        <f>+GAME!DH79</f>
        <v/>
      </c>
      <c r="H72" s="160" t="str">
        <f>+GAME!DI79</f>
        <v/>
      </c>
      <c r="I72" s="161" t="str">
        <f>+GAME!DJ79</f>
        <v/>
      </c>
      <c r="J72" s="160" t="str">
        <f>+GAME!DK79</f>
        <v/>
      </c>
      <c r="K72" s="161" t="str">
        <f>+GAME!DL79</f>
        <v/>
      </c>
      <c r="L72" s="160" t="str">
        <f>+GAME!DM79</f>
        <v/>
      </c>
      <c r="M72" s="161" t="str">
        <f>+GAME!DN79</f>
        <v/>
      </c>
      <c r="N72" s="160" t="str">
        <f>+GAME!DO79</f>
        <v/>
      </c>
      <c r="O72" s="12"/>
    </row>
    <row r="73" spans="2:15" ht="20.25" customHeight="1" thickBot="1" x14ac:dyDescent="0.3">
      <c r="B73" s="12"/>
      <c r="C73" s="217"/>
      <c r="D73" s="171" t="str">
        <f t="shared" si="15"/>
        <v>Channel Choice</v>
      </c>
      <c r="E73" s="166" t="str">
        <f>+GAME!DF80</f>
        <v/>
      </c>
      <c r="F73" s="167" t="str">
        <f>+GAME!DG80</f>
        <v/>
      </c>
      <c r="G73" s="168" t="str">
        <f>+GAME!DH80</f>
        <v/>
      </c>
      <c r="H73" s="167" t="str">
        <f>+GAME!DI80</f>
        <v/>
      </c>
      <c r="I73" s="168" t="str">
        <f>+GAME!DJ80</f>
        <v/>
      </c>
      <c r="J73" s="167" t="str">
        <f>+GAME!DK80</f>
        <v/>
      </c>
      <c r="K73" s="168" t="str">
        <f>+GAME!DL80</f>
        <v/>
      </c>
      <c r="L73" s="167" t="str">
        <f>+GAME!DM80</f>
        <v/>
      </c>
      <c r="M73" s="168" t="str">
        <f>+GAME!DN80</f>
        <v/>
      </c>
      <c r="N73" s="167" t="str">
        <f>+GAME!DO80</f>
        <v/>
      </c>
      <c r="O73" s="12"/>
    </row>
    <row r="74" spans="2:15" ht="20.25" customHeight="1" x14ac:dyDescent="0.25">
      <c r="B74" s="12"/>
      <c r="C74" s="217"/>
      <c r="D74" s="170" t="str">
        <f t="shared" si="15"/>
        <v>Customer Relationship</v>
      </c>
      <c r="E74" s="163" t="str">
        <f>+GAME!DF81</f>
        <v/>
      </c>
      <c r="F74" s="164" t="str">
        <f>+GAME!DG81</f>
        <v/>
      </c>
      <c r="G74" s="165" t="str">
        <f>+GAME!DH81</f>
        <v/>
      </c>
      <c r="H74" s="164" t="str">
        <f>+GAME!DI81</f>
        <v/>
      </c>
      <c r="I74" s="165" t="str">
        <f>+GAME!DJ81</f>
        <v/>
      </c>
      <c r="J74" s="164" t="str">
        <f>+GAME!DK81</f>
        <v/>
      </c>
      <c r="K74" s="165" t="str">
        <f>+GAME!DL81</f>
        <v/>
      </c>
      <c r="L74" s="164" t="str">
        <f>+GAME!DM81</f>
        <v/>
      </c>
      <c r="M74" s="165" t="str">
        <f>+GAME!DN81</f>
        <v/>
      </c>
      <c r="N74" s="164" t="str">
        <f>+GAME!DO81</f>
        <v/>
      </c>
      <c r="O74" s="12"/>
    </row>
    <row r="75" spans="2:15" ht="20.25" customHeight="1" thickBot="1" x14ac:dyDescent="0.3">
      <c r="B75" s="12"/>
      <c r="C75" s="217"/>
      <c r="D75" s="171" t="str">
        <f t="shared" si="15"/>
        <v>Price/Profit Margin</v>
      </c>
      <c r="E75" s="166" t="str">
        <f>+GAME!DF82</f>
        <v/>
      </c>
      <c r="F75" s="167" t="str">
        <f>+GAME!DG82</f>
        <v/>
      </c>
      <c r="G75" s="168" t="str">
        <f>+GAME!DH82</f>
        <v/>
      </c>
      <c r="H75" s="167" t="str">
        <f>+GAME!DI82</f>
        <v/>
      </c>
      <c r="I75" s="168" t="str">
        <f>+GAME!DJ82</f>
        <v/>
      </c>
      <c r="J75" s="167" t="str">
        <f>+GAME!DK82</f>
        <v/>
      </c>
      <c r="K75" s="168" t="str">
        <f>+GAME!DL82</f>
        <v/>
      </c>
      <c r="L75" s="167" t="str">
        <f>+GAME!DM82</f>
        <v/>
      </c>
      <c r="M75" s="168" t="str">
        <f>+GAME!DN82</f>
        <v/>
      </c>
      <c r="N75" s="167" t="str">
        <f>+GAME!DO82</f>
        <v/>
      </c>
      <c r="O75" s="12"/>
    </row>
    <row r="76" spans="2:15" ht="20.25" customHeight="1" thickBot="1" x14ac:dyDescent="0.3">
      <c r="B76" s="12"/>
      <c r="C76" s="217" t="s">
        <v>52</v>
      </c>
      <c r="D76" s="155" t="s">
        <v>93</v>
      </c>
      <c r="E76" s="153" t="str">
        <f>+E69</f>
        <v>Team 1</v>
      </c>
      <c r="F76" s="154" t="str">
        <f t="shared" ref="F76:N76" si="16">+F69</f>
        <v>Team 2</v>
      </c>
      <c r="G76" s="153" t="str">
        <f t="shared" si="16"/>
        <v>Team 3</v>
      </c>
      <c r="H76" s="154" t="str">
        <f t="shared" si="16"/>
        <v>Team 4</v>
      </c>
      <c r="I76" s="153" t="str">
        <f t="shared" si="16"/>
        <v>Team 5</v>
      </c>
      <c r="J76" s="154" t="str">
        <f t="shared" si="16"/>
        <v>Team 6</v>
      </c>
      <c r="K76" s="153" t="str">
        <f t="shared" si="16"/>
        <v>Team 7</v>
      </c>
      <c r="L76" s="154" t="str">
        <f t="shared" si="16"/>
        <v>Team 8</v>
      </c>
      <c r="M76" s="153" t="str">
        <f t="shared" si="16"/>
        <v>Team 9</v>
      </c>
      <c r="N76" s="154" t="str">
        <f t="shared" si="16"/>
        <v>Team 10</v>
      </c>
      <c r="O76" s="12"/>
    </row>
    <row r="77" spans="2:15" ht="20.25" customHeight="1" x14ac:dyDescent="0.25">
      <c r="B77" s="12"/>
      <c r="C77" s="217"/>
      <c r="D77" s="170" t="str">
        <f>+D70</f>
        <v>Brand Trust</v>
      </c>
      <c r="E77" s="159" t="str">
        <f>+GAME!DF84</f>
        <v/>
      </c>
      <c r="F77" s="160" t="str">
        <f>+GAME!DG84</f>
        <v/>
      </c>
      <c r="G77" s="161" t="str">
        <f>+GAME!DH84</f>
        <v/>
      </c>
      <c r="H77" s="160" t="str">
        <f>+GAME!DI84</f>
        <v/>
      </c>
      <c r="I77" s="161" t="str">
        <f>+GAME!DJ84</f>
        <v/>
      </c>
      <c r="J77" s="160" t="str">
        <f>+GAME!DK84</f>
        <v/>
      </c>
      <c r="K77" s="161" t="str">
        <f>+GAME!DL84</f>
        <v/>
      </c>
      <c r="L77" s="160" t="str">
        <f>+GAME!DM84</f>
        <v/>
      </c>
      <c r="M77" s="161" t="str">
        <f>+GAME!DN84</f>
        <v/>
      </c>
      <c r="N77" s="160" t="str">
        <f>+GAME!DO84</f>
        <v/>
      </c>
      <c r="O77" s="12"/>
    </row>
    <row r="78" spans="2:15" ht="20.25" customHeight="1" thickBot="1" x14ac:dyDescent="0.3">
      <c r="B78" s="12"/>
      <c r="C78" s="217"/>
      <c r="D78" s="170" t="str">
        <f t="shared" ref="D78:D81" si="17">+D71</f>
        <v>Customer Experience</v>
      </c>
      <c r="E78" s="163" t="str">
        <f>+GAME!DF85</f>
        <v/>
      </c>
      <c r="F78" s="164" t="str">
        <f>+GAME!DG85</f>
        <v/>
      </c>
      <c r="G78" s="165" t="str">
        <f>+GAME!DH85</f>
        <v/>
      </c>
      <c r="H78" s="164" t="str">
        <f>+GAME!DI85</f>
        <v/>
      </c>
      <c r="I78" s="165" t="str">
        <f>+GAME!DJ85</f>
        <v/>
      </c>
      <c r="J78" s="164" t="str">
        <f>+GAME!DK85</f>
        <v/>
      </c>
      <c r="K78" s="165" t="str">
        <f>+GAME!DL85</f>
        <v/>
      </c>
      <c r="L78" s="164" t="str">
        <f>+GAME!DM85</f>
        <v/>
      </c>
      <c r="M78" s="165" t="str">
        <f>+GAME!DN85</f>
        <v/>
      </c>
      <c r="N78" s="164" t="str">
        <f>+GAME!DO85</f>
        <v/>
      </c>
      <c r="O78" s="12"/>
    </row>
    <row r="79" spans="2:15" ht="20.25" customHeight="1" x14ac:dyDescent="0.25">
      <c r="B79" s="12"/>
      <c r="C79" s="217"/>
      <c r="D79" s="154" t="str">
        <f t="shared" si="17"/>
        <v>Product Choice</v>
      </c>
      <c r="E79" s="159" t="str">
        <f>+GAME!DF86</f>
        <v/>
      </c>
      <c r="F79" s="160" t="str">
        <f>+GAME!DG86</f>
        <v/>
      </c>
      <c r="G79" s="161" t="str">
        <f>+GAME!DH86</f>
        <v/>
      </c>
      <c r="H79" s="160" t="str">
        <f>+GAME!DI86</f>
        <v/>
      </c>
      <c r="I79" s="161" t="str">
        <f>+GAME!DJ86</f>
        <v/>
      </c>
      <c r="J79" s="160" t="str">
        <f>+GAME!DK86</f>
        <v/>
      </c>
      <c r="K79" s="161" t="str">
        <f>+GAME!DL86</f>
        <v/>
      </c>
      <c r="L79" s="160" t="str">
        <f>+GAME!DM86</f>
        <v/>
      </c>
      <c r="M79" s="161" t="str">
        <f>+GAME!DN86</f>
        <v/>
      </c>
      <c r="N79" s="160" t="str">
        <f>+GAME!DO86</f>
        <v/>
      </c>
      <c r="O79" s="12"/>
    </row>
    <row r="80" spans="2:15" ht="20.25" customHeight="1" thickBot="1" x14ac:dyDescent="0.3">
      <c r="B80" s="12"/>
      <c r="C80" s="217"/>
      <c r="D80" s="171" t="str">
        <f t="shared" si="17"/>
        <v>Channel Choice</v>
      </c>
      <c r="E80" s="166" t="str">
        <f>+GAME!DF87</f>
        <v/>
      </c>
      <c r="F80" s="167" t="str">
        <f>+GAME!DG87</f>
        <v/>
      </c>
      <c r="G80" s="168" t="str">
        <f>+GAME!DH87</f>
        <v/>
      </c>
      <c r="H80" s="167" t="str">
        <f>+GAME!DI87</f>
        <v/>
      </c>
      <c r="I80" s="168" t="str">
        <f>+GAME!DJ87</f>
        <v/>
      </c>
      <c r="J80" s="167" t="str">
        <f>+GAME!DK87</f>
        <v/>
      </c>
      <c r="K80" s="168" t="str">
        <f>+GAME!DL87</f>
        <v/>
      </c>
      <c r="L80" s="167" t="str">
        <f>+GAME!DM87</f>
        <v/>
      </c>
      <c r="M80" s="168" t="str">
        <f>+GAME!DN87</f>
        <v/>
      </c>
      <c r="N80" s="167" t="str">
        <f>+GAME!DO87</f>
        <v/>
      </c>
      <c r="O80" s="12"/>
    </row>
    <row r="81" spans="2:15" ht="20.25" customHeight="1" x14ac:dyDescent="0.25">
      <c r="B81" s="12"/>
      <c r="C81" s="217"/>
      <c r="D81" s="170" t="str">
        <f t="shared" si="17"/>
        <v>Customer Relationship</v>
      </c>
      <c r="E81" s="163" t="str">
        <f>+GAME!DF88</f>
        <v/>
      </c>
      <c r="F81" s="164" t="str">
        <f>+GAME!DG88</f>
        <v/>
      </c>
      <c r="G81" s="165" t="str">
        <f>+GAME!DH88</f>
        <v/>
      </c>
      <c r="H81" s="164" t="str">
        <f>+GAME!DI88</f>
        <v/>
      </c>
      <c r="I81" s="165" t="str">
        <f>+GAME!DJ88</f>
        <v/>
      </c>
      <c r="J81" s="164" t="str">
        <f>+GAME!DK88</f>
        <v/>
      </c>
      <c r="K81" s="165" t="str">
        <f>+GAME!DL88</f>
        <v/>
      </c>
      <c r="L81" s="164" t="str">
        <f>+GAME!DM88</f>
        <v/>
      </c>
      <c r="M81" s="165" t="str">
        <f>+GAME!DN88</f>
        <v/>
      </c>
      <c r="N81" s="164" t="str">
        <f>+GAME!DO88</f>
        <v/>
      </c>
      <c r="O81" s="12"/>
    </row>
    <row r="82" spans="2:15" ht="20.25" customHeight="1" thickBot="1" x14ac:dyDescent="0.3">
      <c r="B82" s="12"/>
      <c r="C82" s="217"/>
      <c r="D82" s="171" t="str">
        <f>+D75</f>
        <v>Price/Profit Margin</v>
      </c>
      <c r="E82" s="166" t="str">
        <f>+GAME!DF89</f>
        <v/>
      </c>
      <c r="F82" s="167" t="str">
        <f>+GAME!DG89</f>
        <v/>
      </c>
      <c r="G82" s="168" t="str">
        <f>+GAME!DH89</f>
        <v/>
      </c>
      <c r="H82" s="167" t="str">
        <f>+GAME!DI89</f>
        <v/>
      </c>
      <c r="I82" s="168" t="str">
        <f>+GAME!DJ89</f>
        <v/>
      </c>
      <c r="J82" s="167" t="str">
        <f>+GAME!DK89</f>
        <v/>
      </c>
      <c r="K82" s="168" t="str">
        <f>+GAME!DL89</f>
        <v/>
      </c>
      <c r="L82" s="167" t="str">
        <f>+GAME!DM89</f>
        <v/>
      </c>
      <c r="M82" s="168" t="str">
        <f>+GAME!DN89</f>
        <v/>
      </c>
      <c r="N82" s="167" t="str">
        <f>+GAME!DO89</f>
        <v/>
      </c>
      <c r="O82" s="12"/>
    </row>
    <row r="83" spans="2:15" ht="20.25" customHeight="1" thickBot="1" x14ac:dyDescent="0.3">
      <c r="B83" s="12"/>
      <c r="C83" s="217" t="s">
        <v>52</v>
      </c>
      <c r="D83" s="155" t="s">
        <v>94</v>
      </c>
      <c r="E83" s="153" t="str">
        <f>+E76</f>
        <v>Team 1</v>
      </c>
      <c r="F83" s="154" t="str">
        <f t="shared" ref="F83:N83" si="18">+F76</f>
        <v>Team 2</v>
      </c>
      <c r="G83" s="153" t="str">
        <f t="shared" si="18"/>
        <v>Team 3</v>
      </c>
      <c r="H83" s="154" t="str">
        <f t="shared" si="18"/>
        <v>Team 4</v>
      </c>
      <c r="I83" s="153" t="str">
        <f t="shared" si="18"/>
        <v>Team 5</v>
      </c>
      <c r="J83" s="154" t="str">
        <f t="shared" si="18"/>
        <v>Team 6</v>
      </c>
      <c r="K83" s="153" t="str">
        <f t="shared" si="18"/>
        <v>Team 7</v>
      </c>
      <c r="L83" s="154" t="str">
        <f t="shared" si="18"/>
        <v>Team 8</v>
      </c>
      <c r="M83" s="153" t="str">
        <f t="shared" si="18"/>
        <v>Team 9</v>
      </c>
      <c r="N83" s="154" t="str">
        <f t="shared" si="18"/>
        <v>Team 10</v>
      </c>
      <c r="O83" s="12"/>
    </row>
    <row r="84" spans="2:15" ht="20.25" customHeight="1" x14ac:dyDescent="0.25">
      <c r="B84" s="12"/>
      <c r="C84" s="217"/>
      <c r="D84" s="172" t="str">
        <f>+D77</f>
        <v>Brand Trust</v>
      </c>
      <c r="E84" s="159" t="str">
        <f>+GAME!DF91</f>
        <v/>
      </c>
      <c r="F84" s="160" t="str">
        <f>+GAME!DG91</f>
        <v/>
      </c>
      <c r="G84" s="161" t="str">
        <f>+GAME!DH91</f>
        <v/>
      </c>
      <c r="H84" s="160" t="str">
        <f>+GAME!DI91</f>
        <v/>
      </c>
      <c r="I84" s="161" t="str">
        <f>+GAME!DJ91</f>
        <v/>
      </c>
      <c r="J84" s="160" t="str">
        <f>+GAME!DK91</f>
        <v/>
      </c>
      <c r="K84" s="161" t="str">
        <f>+GAME!DL91</f>
        <v/>
      </c>
      <c r="L84" s="160" t="str">
        <f>+GAME!DM91</f>
        <v/>
      </c>
      <c r="M84" s="161" t="str">
        <f>+GAME!DN91</f>
        <v/>
      </c>
      <c r="N84" s="160" t="str">
        <f>+GAME!DO91</f>
        <v/>
      </c>
      <c r="O84" s="12"/>
    </row>
    <row r="85" spans="2:15" ht="20.25" customHeight="1" thickBot="1" x14ac:dyDescent="0.3">
      <c r="B85" s="12"/>
      <c r="C85" s="217"/>
      <c r="D85" s="172" t="str">
        <f t="shared" ref="D85:D88" si="19">+D78</f>
        <v>Customer Experience</v>
      </c>
      <c r="E85" s="163" t="str">
        <f>+GAME!DF92</f>
        <v/>
      </c>
      <c r="F85" s="164" t="str">
        <f>+GAME!DG92</f>
        <v/>
      </c>
      <c r="G85" s="165" t="str">
        <f>+GAME!DH92</f>
        <v/>
      </c>
      <c r="H85" s="164" t="str">
        <f>+GAME!DI92</f>
        <v/>
      </c>
      <c r="I85" s="165" t="str">
        <f>+GAME!DJ92</f>
        <v/>
      </c>
      <c r="J85" s="164" t="str">
        <f>+GAME!DK92</f>
        <v/>
      </c>
      <c r="K85" s="165" t="str">
        <f>+GAME!DL92</f>
        <v/>
      </c>
      <c r="L85" s="164" t="str">
        <f>+GAME!DM92</f>
        <v/>
      </c>
      <c r="M85" s="165" t="str">
        <f>+GAME!DN92</f>
        <v/>
      </c>
      <c r="N85" s="164" t="str">
        <f>+GAME!DO92</f>
        <v/>
      </c>
      <c r="O85" s="12"/>
    </row>
    <row r="86" spans="2:15" ht="20.25" customHeight="1" x14ac:dyDescent="0.25">
      <c r="B86" s="12"/>
      <c r="C86" s="217"/>
      <c r="D86" s="173" t="str">
        <f t="shared" si="19"/>
        <v>Product Choice</v>
      </c>
      <c r="E86" s="159" t="str">
        <f>+GAME!DF93</f>
        <v/>
      </c>
      <c r="F86" s="160" t="str">
        <f>+GAME!DG93</f>
        <v/>
      </c>
      <c r="G86" s="161" t="str">
        <f>+GAME!DH93</f>
        <v/>
      </c>
      <c r="H86" s="160" t="str">
        <f>+GAME!DI93</f>
        <v/>
      </c>
      <c r="I86" s="161" t="str">
        <f>+GAME!DJ93</f>
        <v/>
      </c>
      <c r="J86" s="160" t="str">
        <f>+GAME!DK93</f>
        <v/>
      </c>
      <c r="K86" s="161" t="str">
        <f>+GAME!DL93</f>
        <v/>
      </c>
      <c r="L86" s="160" t="str">
        <f>+GAME!DM93</f>
        <v/>
      </c>
      <c r="M86" s="161" t="str">
        <f>+GAME!DN93</f>
        <v/>
      </c>
      <c r="N86" s="160" t="str">
        <f>+GAME!DO93</f>
        <v/>
      </c>
      <c r="O86" s="12"/>
    </row>
    <row r="87" spans="2:15" ht="20.25" customHeight="1" thickBot="1" x14ac:dyDescent="0.3">
      <c r="B87" s="12"/>
      <c r="C87" s="217"/>
      <c r="D87" s="174" t="str">
        <f t="shared" si="19"/>
        <v>Channel Choice</v>
      </c>
      <c r="E87" s="166" t="str">
        <f>+GAME!DF94</f>
        <v/>
      </c>
      <c r="F87" s="167" t="str">
        <f>+GAME!DG94</f>
        <v/>
      </c>
      <c r="G87" s="168" t="str">
        <f>+GAME!DH94</f>
        <v/>
      </c>
      <c r="H87" s="167" t="str">
        <f>+GAME!DI94</f>
        <v/>
      </c>
      <c r="I87" s="168" t="str">
        <f>+GAME!DJ94</f>
        <v/>
      </c>
      <c r="J87" s="167" t="str">
        <f>+GAME!DK94</f>
        <v/>
      </c>
      <c r="K87" s="168" t="str">
        <f>+GAME!DL94</f>
        <v/>
      </c>
      <c r="L87" s="167" t="str">
        <f>+GAME!DM94</f>
        <v/>
      </c>
      <c r="M87" s="168" t="str">
        <f>+GAME!DN94</f>
        <v/>
      </c>
      <c r="N87" s="167" t="str">
        <f>+GAME!DO94</f>
        <v/>
      </c>
      <c r="O87" s="12"/>
    </row>
    <row r="88" spans="2:15" ht="20.25" customHeight="1" x14ac:dyDescent="0.25">
      <c r="B88" s="12"/>
      <c r="C88" s="217"/>
      <c r="D88" s="172" t="str">
        <f t="shared" si="19"/>
        <v>Customer Relationship</v>
      </c>
      <c r="E88" s="163" t="str">
        <f>+GAME!DF95</f>
        <v/>
      </c>
      <c r="F88" s="164" t="str">
        <f>+GAME!DG95</f>
        <v/>
      </c>
      <c r="G88" s="165" t="str">
        <f>+GAME!DH95</f>
        <v/>
      </c>
      <c r="H88" s="164" t="str">
        <f>+GAME!DI95</f>
        <v/>
      </c>
      <c r="I88" s="165" t="str">
        <f>+GAME!DJ95</f>
        <v/>
      </c>
      <c r="J88" s="164" t="str">
        <f>+GAME!DK95</f>
        <v/>
      </c>
      <c r="K88" s="165" t="str">
        <f>+GAME!DL95</f>
        <v/>
      </c>
      <c r="L88" s="164" t="str">
        <f>+GAME!DM95</f>
        <v/>
      </c>
      <c r="M88" s="165" t="str">
        <f>+GAME!DN95</f>
        <v/>
      </c>
      <c r="N88" s="164" t="str">
        <f>+GAME!DO95</f>
        <v/>
      </c>
      <c r="O88" s="12"/>
    </row>
    <row r="89" spans="2:15" ht="20.25" customHeight="1" thickBot="1" x14ac:dyDescent="0.3">
      <c r="B89" s="12"/>
      <c r="C89" s="217"/>
      <c r="D89" s="172" t="str">
        <f>+D82</f>
        <v>Price/Profit Margin</v>
      </c>
      <c r="E89" s="166" t="str">
        <f>+GAME!DF96</f>
        <v/>
      </c>
      <c r="F89" s="167" t="str">
        <f>+GAME!DG96</f>
        <v/>
      </c>
      <c r="G89" s="168" t="str">
        <f>+GAME!DH96</f>
        <v/>
      </c>
      <c r="H89" s="167" t="str">
        <f>+GAME!DI96</f>
        <v/>
      </c>
      <c r="I89" s="168" t="str">
        <f>+GAME!DJ96</f>
        <v/>
      </c>
      <c r="J89" s="167" t="str">
        <f>+GAME!DK96</f>
        <v/>
      </c>
      <c r="K89" s="168" t="str">
        <f>+GAME!DL96</f>
        <v/>
      </c>
      <c r="L89" s="167" t="str">
        <f>+GAME!DM96</f>
        <v/>
      </c>
      <c r="M89" s="168" t="str">
        <f>+GAME!DN96</f>
        <v/>
      </c>
      <c r="N89" s="167" t="str">
        <f>+GAME!DO96</f>
        <v/>
      </c>
      <c r="O89" s="12"/>
    </row>
    <row r="90" spans="2:15" ht="20.25" customHeight="1" thickBot="1" x14ac:dyDescent="0.3">
      <c r="B90" s="12"/>
      <c r="C90" s="217" t="s">
        <v>52</v>
      </c>
      <c r="D90" s="155" t="s">
        <v>95</v>
      </c>
      <c r="E90" s="153" t="str">
        <f>+E83</f>
        <v>Team 1</v>
      </c>
      <c r="F90" s="154" t="str">
        <f t="shared" ref="F90:N90" si="20">+F83</f>
        <v>Team 2</v>
      </c>
      <c r="G90" s="153" t="str">
        <f t="shared" si="20"/>
        <v>Team 3</v>
      </c>
      <c r="H90" s="154" t="str">
        <f t="shared" si="20"/>
        <v>Team 4</v>
      </c>
      <c r="I90" s="153" t="str">
        <f t="shared" si="20"/>
        <v>Team 5</v>
      </c>
      <c r="J90" s="154" t="str">
        <f t="shared" si="20"/>
        <v>Team 6</v>
      </c>
      <c r="K90" s="153" t="str">
        <f t="shared" si="20"/>
        <v>Team 7</v>
      </c>
      <c r="L90" s="154" t="str">
        <f t="shared" si="20"/>
        <v>Team 8</v>
      </c>
      <c r="M90" s="153" t="str">
        <f t="shared" si="20"/>
        <v>Team 9</v>
      </c>
      <c r="N90" s="154" t="str">
        <f t="shared" si="20"/>
        <v>Team 10</v>
      </c>
      <c r="O90" s="12"/>
    </row>
    <row r="91" spans="2:15" ht="20.25" customHeight="1" x14ac:dyDescent="0.25">
      <c r="B91" s="12"/>
      <c r="C91" s="217"/>
      <c r="D91" s="154" t="str">
        <f>+D84</f>
        <v>Brand Trust</v>
      </c>
      <c r="E91" s="159" t="str">
        <f>+GAME!DF98</f>
        <v/>
      </c>
      <c r="F91" s="160" t="str">
        <f>+GAME!DG98</f>
        <v/>
      </c>
      <c r="G91" s="161" t="str">
        <f>+GAME!DH98</f>
        <v/>
      </c>
      <c r="H91" s="160" t="str">
        <f>+GAME!DI98</f>
        <v/>
      </c>
      <c r="I91" s="161" t="str">
        <f>+GAME!DJ98</f>
        <v/>
      </c>
      <c r="J91" s="160" t="str">
        <f>+GAME!DK98</f>
        <v/>
      </c>
      <c r="K91" s="161" t="str">
        <f>+GAME!DL98</f>
        <v/>
      </c>
      <c r="L91" s="160" t="str">
        <f>+GAME!DM98</f>
        <v/>
      </c>
      <c r="M91" s="161" t="str">
        <f>+GAME!DN98</f>
        <v/>
      </c>
      <c r="N91" s="160" t="str">
        <f>+GAME!DO98</f>
        <v/>
      </c>
      <c r="O91" s="12"/>
    </row>
    <row r="92" spans="2:15" ht="20.25" customHeight="1" thickBot="1" x14ac:dyDescent="0.3">
      <c r="B92" s="12"/>
      <c r="C92" s="217"/>
      <c r="D92" s="171" t="str">
        <f t="shared" ref="D92:D95" si="21">+D85</f>
        <v>Customer Experience</v>
      </c>
      <c r="E92" s="166" t="str">
        <f>+GAME!DF99</f>
        <v/>
      </c>
      <c r="F92" s="167" t="str">
        <f>+GAME!DG99</f>
        <v/>
      </c>
      <c r="G92" s="168" t="str">
        <f>+GAME!DH99</f>
        <v/>
      </c>
      <c r="H92" s="167" t="str">
        <f>+GAME!DI99</f>
        <v/>
      </c>
      <c r="I92" s="168" t="str">
        <f>+GAME!DJ99</f>
        <v/>
      </c>
      <c r="J92" s="167" t="str">
        <f>+GAME!DK99</f>
        <v/>
      </c>
      <c r="K92" s="168" t="str">
        <f>+GAME!DL99</f>
        <v/>
      </c>
      <c r="L92" s="167" t="str">
        <f>+GAME!DM99</f>
        <v/>
      </c>
      <c r="M92" s="168" t="str">
        <f>+GAME!DN99</f>
        <v/>
      </c>
      <c r="N92" s="167" t="str">
        <f>+GAME!DO99</f>
        <v/>
      </c>
      <c r="O92" s="12"/>
    </row>
    <row r="93" spans="2:15" ht="20.25" customHeight="1" x14ac:dyDescent="0.25">
      <c r="B93" s="12"/>
      <c r="C93" s="217"/>
      <c r="D93" s="170" t="str">
        <f t="shared" si="21"/>
        <v>Product Choice</v>
      </c>
      <c r="E93" s="163" t="str">
        <f>+GAME!DF100</f>
        <v/>
      </c>
      <c r="F93" s="164" t="str">
        <f>+GAME!DG100</f>
        <v/>
      </c>
      <c r="G93" s="165" t="str">
        <f>+GAME!DH100</f>
        <v/>
      </c>
      <c r="H93" s="164" t="str">
        <f>+GAME!DI100</f>
        <v/>
      </c>
      <c r="I93" s="165" t="str">
        <f>+GAME!DJ100</f>
        <v/>
      </c>
      <c r="J93" s="164" t="str">
        <f>+GAME!DK100</f>
        <v/>
      </c>
      <c r="K93" s="165" t="str">
        <f>+GAME!DL100</f>
        <v/>
      </c>
      <c r="L93" s="164" t="str">
        <f>+GAME!DM100</f>
        <v/>
      </c>
      <c r="M93" s="165" t="str">
        <f>+GAME!DN100</f>
        <v/>
      </c>
      <c r="N93" s="164" t="str">
        <f>+GAME!DO100</f>
        <v/>
      </c>
      <c r="O93" s="12"/>
    </row>
    <row r="94" spans="2:15" ht="20.25" customHeight="1" thickBot="1" x14ac:dyDescent="0.3">
      <c r="B94" s="12"/>
      <c r="C94" s="217"/>
      <c r="D94" s="170" t="str">
        <f t="shared" si="21"/>
        <v>Channel Choice</v>
      </c>
      <c r="E94" s="163" t="str">
        <f>+GAME!DF101</f>
        <v/>
      </c>
      <c r="F94" s="164" t="str">
        <f>+GAME!DG101</f>
        <v/>
      </c>
      <c r="G94" s="165" t="str">
        <f>+GAME!DH101</f>
        <v/>
      </c>
      <c r="H94" s="164" t="str">
        <f>+GAME!DI101</f>
        <v/>
      </c>
      <c r="I94" s="165" t="str">
        <f>+GAME!DJ101</f>
        <v/>
      </c>
      <c r="J94" s="164" t="str">
        <f>+GAME!DK101</f>
        <v/>
      </c>
      <c r="K94" s="165" t="str">
        <f>+GAME!DL101</f>
        <v/>
      </c>
      <c r="L94" s="164" t="str">
        <f>+GAME!DM101</f>
        <v/>
      </c>
      <c r="M94" s="165" t="str">
        <f>+GAME!DN101</f>
        <v/>
      </c>
      <c r="N94" s="164" t="str">
        <f>+GAME!DO101</f>
        <v/>
      </c>
      <c r="O94" s="12"/>
    </row>
    <row r="95" spans="2:15" ht="20.25" customHeight="1" x14ac:dyDescent="0.25">
      <c r="B95" s="12"/>
      <c r="C95" s="217"/>
      <c r="D95" s="154" t="str">
        <f t="shared" si="21"/>
        <v>Customer Relationship</v>
      </c>
      <c r="E95" s="159" t="str">
        <f>+GAME!DF102</f>
        <v/>
      </c>
      <c r="F95" s="160" t="str">
        <f>+GAME!DG102</f>
        <v/>
      </c>
      <c r="G95" s="161" t="str">
        <f>+GAME!DH102</f>
        <v/>
      </c>
      <c r="H95" s="160" t="str">
        <f>+GAME!DI102</f>
        <v/>
      </c>
      <c r="I95" s="161" t="str">
        <f>+GAME!DJ102</f>
        <v/>
      </c>
      <c r="J95" s="160" t="str">
        <f>+GAME!DK102</f>
        <v/>
      </c>
      <c r="K95" s="161" t="str">
        <f>+GAME!DL102</f>
        <v/>
      </c>
      <c r="L95" s="160" t="str">
        <f>+GAME!DM102</f>
        <v/>
      </c>
      <c r="M95" s="161" t="str">
        <f>+GAME!DN102</f>
        <v/>
      </c>
      <c r="N95" s="160" t="str">
        <f>+GAME!DO102</f>
        <v/>
      </c>
      <c r="O95" s="12"/>
    </row>
    <row r="96" spans="2:15" ht="20.25" customHeight="1" thickBot="1" x14ac:dyDescent="0.3">
      <c r="B96" s="12"/>
      <c r="C96" s="218"/>
      <c r="D96" s="171" t="str">
        <f>+D89</f>
        <v>Price/Profit Margin</v>
      </c>
      <c r="E96" s="166" t="str">
        <f>+GAME!DF103</f>
        <v/>
      </c>
      <c r="F96" s="167" t="str">
        <f>+GAME!DG103</f>
        <v/>
      </c>
      <c r="G96" s="168" t="str">
        <f>+GAME!DH103</f>
        <v/>
      </c>
      <c r="H96" s="167" t="str">
        <f>+GAME!DI103</f>
        <v/>
      </c>
      <c r="I96" s="168" t="str">
        <f>+GAME!DJ103</f>
        <v/>
      </c>
      <c r="J96" s="167" t="str">
        <f>+GAME!DK103</f>
        <v/>
      </c>
      <c r="K96" s="168" t="str">
        <f>+GAME!DL103</f>
        <v/>
      </c>
      <c r="L96" s="167" t="str">
        <f>+GAME!DM103</f>
        <v/>
      </c>
      <c r="M96" s="168" t="str">
        <f>+GAME!DN103</f>
        <v/>
      </c>
      <c r="N96" s="167" t="str">
        <f>+GAME!DO103</f>
        <v/>
      </c>
      <c r="O96" s="12"/>
    </row>
    <row r="97" spans="2:15" ht="20.25" customHeight="1" x14ac:dyDescent="0.25">
      <c r="B97" s="12"/>
      <c r="C97" s="169"/>
      <c r="D97" s="172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2"/>
    </row>
    <row r="98" spans="2:15" ht="20.25" customHeight="1" thickBot="1" x14ac:dyDescent="0.3">
      <c r="B98" s="12"/>
      <c r="C98" s="16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2:15" ht="20.25" customHeight="1" thickBot="1" x14ac:dyDescent="0.3">
      <c r="B99" s="12"/>
      <c r="C99" s="216" t="s">
        <v>53</v>
      </c>
      <c r="D99" s="155" t="s">
        <v>92</v>
      </c>
      <c r="E99" s="157" t="str">
        <f>+E69</f>
        <v>Team 1</v>
      </c>
      <c r="F99" s="154" t="str">
        <f t="shared" ref="F99:N99" si="22">+F69</f>
        <v>Team 2</v>
      </c>
      <c r="G99" s="153" t="str">
        <f t="shared" si="22"/>
        <v>Team 3</v>
      </c>
      <c r="H99" s="154" t="str">
        <f t="shared" si="22"/>
        <v>Team 4</v>
      </c>
      <c r="I99" s="153" t="str">
        <f t="shared" si="22"/>
        <v>Team 5</v>
      </c>
      <c r="J99" s="154" t="str">
        <f t="shared" si="22"/>
        <v>Team 6</v>
      </c>
      <c r="K99" s="153" t="str">
        <f t="shared" si="22"/>
        <v>Team 7</v>
      </c>
      <c r="L99" s="154" t="str">
        <f t="shared" si="22"/>
        <v>Team 8</v>
      </c>
      <c r="M99" s="153" t="str">
        <f t="shared" si="22"/>
        <v>Team 9</v>
      </c>
      <c r="N99" s="156" t="str">
        <f t="shared" si="22"/>
        <v>Team 10</v>
      </c>
      <c r="O99" s="12"/>
    </row>
    <row r="100" spans="2:15" ht="20.25" customHeight="1" x14ac:dyDescent="0.25">
      <c r="B100" s="12"/>
      <c r="C100" s="217"/>
      <c r="D100" s="154" t="str">
        <f>+D70</f>
        <v>Brand Trust</v>
      </c>
      <c r="E100" s="159" t="str">
        <f>+GAME!DF107</f>
        <v/>
      </c>
      <c r="F100" s="160" t="str">
        <f>+GAME!DG107</f>
        <v/>
      </c>
      <c r="G100" s="161" t="str">
        <f>+GAME!DH107</f>
        <v/>
      </c>
      <c r="H100" s="160" t="str">
        <f>+GAME!DI107</f>
        <v/>
      </c>
      <c r="I100" s="161" t="str">
        <f>+GAME!DJ107</f>
        <v/>
      </c>
      <c r="J100" s="160" t="str">
        <f>+GAME!DK107</f>
        <v/>
      </c>
      <c r="K100" s="161" t="str">
        <f>+GAME!DL107</f>
        <v/>
      </c>
      <c r="L100" s="160" t="str">
        <f>+GAME!DM107</f>
        <v/>
      </c>
      <c r="M100" s="161" t="str">
        <f>+GAME!DN107</f>
        <v/>
      </c>
      <c r="N100" s="160" t="str">
        <f>+GAME!DO107</f>
        <v/>
      </c>
      <c r="O100" s="12"/>
    </row>
    <row r="101" spans="2:15" ht="20.25" customHeight="1" thickBot="1" x14ac:dyDescent="0.3">
      <c r="B101" s="12"/>
      <c r="C101" s="217"/>
      <c r="D101" s="170" t="str">
        <f t="shared" ref="D101:D105" si="23">+D71</f>
        <v>Customer Experience</v>
      </c>
      <c r="E101" s="163" t="str">
        <f>+GAME!DF108</f>
        <v/>
      </c>
      <c r="F101" s="164" t="str">
        <f>+GAME!DG108</f>
        <v/>
      </c>
      <c r="G101" s="165" t="str">
        <f>+GAME!DH108</f>
        <v/>
      </c>
      <c r="H101" s="164" t="str">
        <f>+GAME!DI108</f>
        <v/>
      </c>
      <c r="I101" s="165" t="str">
        <f>+GAME!DJ108</f>
        <v/>
      </c>
      <c r="J101" s="164" t="str">
        <f>+GAME!DK108</f>
        <v/>
      </c>
      <c r="K101" s="165" t="str">
        <f>+GAME!DL108</f>
        <v/>
      </c>
      <c r="L101" s="164" t="str">
        <f>+GAME!DM108</f>
        <v/>
      </c>
      <c r="M101" s="165" t="str">
        <f>+GAME!DN108</f>
        <v/>
      </c>
      <c r="N101" s="164" t="str">
        <f>+GAME!DO108</f>
        <v/>
      </c>
      <c r="O101" s="12"/>
    </row>
    <row r="102" spans="2:15" ht="20.25" customHeight="1" x14ac:dyDescent="0.25">
      <c r="B102" s="12"/>
      <c r="C102" s="217"/>
      <c r="D102" s="154" t="str">
        <f t="shared" si="23"/>
        <v>Product Choice</v>
      </c>
      <c r="E102" s="159" t="str">
        <f>+GAME!DF109</f>
        <v/>
      </c>
      <c r="F102" s="160" t="str">
        <f>+GAME!DG109</f>
        <v/>
      </c>
      <c r="G102" s="161" t="str">
        <f>+GAME!DH109</f>
        <v/>
      </c>
      <c r="H102" s="160" t="str">
        <f>+GAME!DI109</f>
        <v/>
      </c>
      <c r="I102" s="161" t="str">
        <f>+GAME!DJ109</f>
        <v/>
      </c>
      <c r="J102" s="160" t="str">
        <f>+GAME!DK109</f>
        <v/>
      </c>
      <c r="K102" s="161" t="str">
        <f>+GAME!DL109</f>
        <v/>
      </c>
      <c r="L102" s="160" t="str">
        <f>+GAME!DM109</f>
        <v/>
      </c>
      <c r="M102" s="161" t="str">
        <f>+GAME!DN109</f>
        <v/>
      </c>
      <c r="N102" s="160" t="str">
        <f>+GAME!DO109</f>
        <v/>
      </c>
      <c r="O102" s="12"/>
    </row>
    <row r="103" spans="2:15" ht="20.25" customHeight="1" thickBot="1" x14ac:dyDescent="0.3">
      <c r="B103" s="12"/>
      <c r="C103" s="217"/>
      <c r="D103" s="171" t="str">
        <f t="shared" si="23"/>
        <v>Channel Choice</v>
      </c>
      <c r="E103" s="166" t="str">
        <f>+GAME!DF110</f>
        <v/>
      </c>
      <c r="F103" s="167" t="str">
        <f>+GAME!DG110</f>
        <v/>
      </c>
      <c r="G103" s="168" t="str">
        <f>+GAME!DH110</f>
        <v/>
      </c>
      <c r="H103" s="167" t="str">
        <f>+GAME!DI110</f>
        <v/>
      </c>
      <c r="I103" s="168" t="str">
        <f>+GAME!DJ110</f>
        <v/>
      </c>
      <c r="J103" s="167" t="str">
        <f>+GAME!DK110</f>
        <v/>
      </c>
      <c r="K103" s="168" t="str">
        <f>+GAME!DL110</f>
        <v/>
      </c>
      <c r="L103" s="167" t="str">
        <f>+GAME!DM110</f>
        <v/>
      </c>
      <c r="M103" s="168" t="str">
        <f>+GAME!DN110</f>
        <v/>
      </c>
      <c r="N103" s="167" t="str">
        <f>+GAME!DO110</f>
        <v/>
      </c>
      <c r="O103" s="12"/>
    </row>
    <row r="104" spans="2:15" ht="20.25" customHeight="1" x14ac:dyDescent="0.25">
      <c r="B104" s="12"/>
      <c r="C104" s="217"/>
      <c r="D104" s="170" t="str">
        <f t="shared" si="23"/>
        <v>Customer Relationship</v>
      </c>
      <c r="E104" s="163" t="str">
        <f>+GAME!DF111</f>
        <v/>
      </c>
      <c r="F104" s="164" t="str">
        <f>+GAME!DG111</f>
        <v/>
      </c>
      <c r="G104" s="165" t="str">
        <f>+GAME!DH111</f>
        <v/>
      </c>
      <c r="H104" s="164" t="str">
        <f>+GAME!DI111</f>
        <v/>
      </c>
      <c r="I104" s="165" t="str">
        <f>+GAME!DJ111</f>
        <v/>
      </c>
      <c r="J104" s="164" t="str">
        <f>+GAME!DK111</f>
        <v/>
      </c>
      <c r="K104" s="165" t="str">
        <f>+GAME!DL111</f>
        <v/>
      </c>
      <c r="L104" s="164" t="str">
        <f>+GAME!DM111</f>
        <v/>
      </c>
      <c r="M104" s="165" t="str">
        <f>+GAME!DN111</f>
        <v/>
      </c>
      <c r="N104" s="164" t="str">
        <f>+GAME!DO111</f>
        <v/>
      </c>
      <c r="O104" s="12"/>
    </row>
    <row r="105" spans="2:15" ht="20.25" customHeight="1" thickBot="1" x14ac:dyDescent="0.3">
      <c r="B105" s="12"/>
      <c r="C105" s="217"/>
      <c r="D105" s="171" t="str">
        <f t="shared" si="23"/>
        <v>Price/Profit Margin</v>
      </c>
      <c r="E105" s="166" t="str">
        <f>+GAME!DF112</f>
        <v/>
      </c>
      <c r="F105" s="167" t="str">
        <f>+GAME!DG112</f>
        <v/>
      </c>
      <c r="G105" s="168" t="str">
        <f>+GAME!DH112</f>
        <v/>
      </c>
      <c r="H105" s="167" t="str">
        <f>+GAME!DI112</f>
        <v/>
      </c>
      <c r="I105" s="168" t="str">
        <f>+GAME!DJ112</f>
        <v/>
      </c>
      <c r="J105" s="167" t="str">
        <f>+GAME!DK112</f>
        <v/>
      </c>
      <c r="K105" s="168" t="str">
        <f>+GAME!DL112</f>
        <v/>
      </c>
      <c r="L105" s="167" t="str">
        <f>+GAME!DM112</f>
        <v/>
      </c>
      <c r="M105" s="168" t="str">
        <f>+GAME!DN112</f>
        <v/>
      </c>
      <c r="N105" s="167" t="str">
        <f>+GAME!DO112</f>
        <v/>
      </c>
      <c r="O105" s="12"/>
    </row>
    <row r="106" spans="2:15" ht="20.25" customHeight="1" thickBot="1" x14ac:dyDescent="0.3">
      <c r="B106" s="12"/>
      <c r="C106" s="217" t="s">
        <v>53</v>
      </c>
      <c r="D106" s="155" t="s">
        <v>93</v>
      </c>
      <c r="E106" s="153" t="str">
        <f>+E99</f>
        <v>Team 1</v>
      </c>
      <c r="F106" s="154" t="str">
        <f t="shared" ref="F106:N106" si="24">+F99</f>
        <v>Team 2</v>
      </c>
      <c r="G106" s="153" t="str">
        <f t="shared" si="24"/>
        <v>Team 3</v>
      </c>
      <c r="H106" s="154" t="str">
        <f t="shared" si="24"/>
        <v>Team 4</v>
      </c>
      <c r="I106" s="153" t="str">
        <f t="shared" si="24"/>
        <v>Team 5</v>
      </c>
      <c r="J106" s="154" t="str">
        <f t="shared" si="24"/>
        <v>Team 6</v>
      </c>
      <c r="K106" s="153" t="str">
        <f t="shared" si="24"/>
        <v>Team 7</v>
      </c>
      <c r="L106" s="154" t="str">
        <f t="shared" si="24"/>
        <v>Team 8</v>
      </c>
      <c r="M106" s="153" t="str">
        <f t="shared" si="24"/>
        <v>Team 9</v>
      </c>
      <c r="N106" s="154" t="str">
        <f t="shared" si="24"/>
        <v>Team 10</v>
      </c>
      <c r="O106" s="12"/>
    </row>
    <row r="107" spans="2:15" ht="20.25" customHeight="1" x14ac:dyDescent="0.25">
      <c r="B107" s="12"/>
      <c r="C107" s="217"/>
      <c r="D107" s="170" t="str">
        <f>+D100</f>
        <v>Brand Trust</v>
      </c>
      <c r="E107" s="159" t="str">
        <f>+GAME!DF114</f>
        <v/>
      </c>
      <c r="F107" s="160" t="str">
        <f>+GAME!DG114</f>
        <v/>
      </c>
      <c r="G107" s="161" t="str">
        <f>+GAME!DH114</f>
        <v/>
      </c>
      <c r="H107" s="160" t="str">
        <f>+GAME!DI114</f>
        <v/>
      </c>
      <c r="I107" s="161" t="str">
        <f>+GAME!DJ114</f>
        <v/>
      </c>
      <c r="J107" s="160" t="str">
        <f>+GAME!DK114</f>
        <v/>
      </c>
      <c r="K107" s="161" t="str">
        <f>+GAME!DL114</f>
        <v/>
      </c>
      <c r="L107" s="160" t="str">
        <f>+GAME!DM114</f>
        <v/>
      </c>
      <c r="M107" s="161" t="str">
        <f>+GAME!DN114</f>
        <v/>
      </c>
      <c r="N107" s="160" t="str">
        <f>+GAME!DO114</f>
        <v/>
      </c>
      <c r="O107" s="12"/>
    </row>
    <row r="108" spans="2:15" ht="20.25" customHeight="1" thickBot="1" x14ac:dyDescent="0.3">
      <c r="B108" s="12"/>
      <c r="C108" s="217"/>
      <c r="D108" s="170" t="str">
        <f t="shared" ref="D108:D111" si="25">+D101</f>
        <v>Customer Experience</v>
      </c>
      <c r="E108" s="163" t="str">
        <f>+GAME!DF115</f>
        <v/>
      </c>
      <c r="F108" s="164" t="str">
        <f>+GAME!DG115</f>
        <v/>
      </c>
      <c r="G108" s="165" t="str">
        <f>+GAME!DH115</f>
        <v/>
      </c>
      <c r="H108" s="164" t="str">
        <f>+GAME!DI115</f>
        <v/>
      </c>
      <c r="I108" s="165" t="str">
        <f>+GAME!DJ115</f>
        <v/>
      </c>
      <c r="J108" s="164" t="str">
        <f>+GAME!DK115</f>
        <v/>
      </c>
      <c r="K108" s="165" t="str">
        <f>+GAME!DL115</f>
        <v/>
      </c>
      <c r="L108" s="164" t="str">
        <f>+GAME!DM115</f>
        <v/>
      </c>
      <c r="M108" s="165" t="str">
        <f>+GAME!DN115</f>
        <v/>
      </c>
      <c r="N108" s="164" t="str">
        <f>+GAME!DO115</f>
        <v/>
      </c>
      <c r="O108" s="12"/>
    </row>
    <row r="109" spans="2:15" ht="20.25" customHeight="1" x14ac:dyDescent="0.25">
      <c r="B109" s="12"/>
      <c r="C109" s="217"/>
      <c r="D109" s="154" t="str">
        <f t="shared" si="25"/>
        <v>Product Choice</v>
      </c>
      <c r="E109" s="159" t="str">
        <f>+GAME!DF116</f>
        <v/>
      </c>
      <c r="F109" s="160" t="str">
        <f>+GAME!DG116</f>
        <v/>
      </c>
      <c r="G109" s="161" t="str">
        <f>+GAME!DH116</f>
        <v/>
      </c>
      <c r="H109" s="160" t="str">
        <f>+GAME!DI116</f>
        <v/>
      </c>
      <c r="I109" s="161" t="str">
        <f>+GAME!DJ116</f>
        <v/>
      </c>
      <c r="J109" s="160" t="str">
        <f>+GAME!DK116</f>
        <v/>
      </c>
      <c r="K109" s="161" t="str">
        <f>+GAME!DL116</f>
        <v/>
      </c>
      <c r="L109" s="160" t="str">
        <f>+GAME!DM116</f>
        <v/>
      </c>
      <c r="M109" s="161" t="str">
        <f>+GAME!DN116</f>
        <v/>
      </c>
      <c r="N109" s="160" t="str">
        <f>+GAME!DO116</f>
        <v/>
      </c>
      <c r="O109" s="12"/>
    </row>
    <row r="110" spans="2:15" ht="20.25" customHeight="1" thickBot="1" x14ac:dyDescent="0.3">
      <c r="B110" s="12"/>
      <c r="C110" s="217"/>
      <c r="D110" s="171" t="str">
        <f t="shared" si="25"/>
        <v>Channel Choice</v>
      </c>
      <c r="E110" s="166" t="str">
        <f>+GAME!DF117</f>
        <v/>
      </c>
      <c r="F110" s="167" t="str">
        <f>+GAME!DG117</f>
        <v/>
      </c>
      <c r="G110" s="168" t="str">
        <f>+GAME!DH117</f>
        <v/>
      </c>
      <c r="H110" s="167" t="str">
        <f>+GAME!DI117</f>
        <v/>
      </c>
      <c r="I110" s="168" t="str">
        <f>+GAME!DJ117</f>
        <v/>
      </c>
      <c r="J110" s="167" t="str">
        <f>+GAME!DK117</f>
        <v/>
      </c>
      <c r="K110" s="168" t="str">
        <f>+GAME!DL117</f>
        <v/>
      </c>
      <c r="L110" s="167" t="str">
        <f>+GAME!DM117</f>
        <v/>
      </c>
      <c r="M110" s="168" t="str">
        <f>+GAME!DN117</f>
        <v/>
      </c>
      <c r="N110" s="167" t="str">
        <f>+GAME!DO117</f>
        <v/>
      </c>
      <c r="O110" s="12"/>
    </row>
    <row r="111" spans="2:15" ht="20.25" customHeight="1" x14ac:dyDescent="0.25">
      <c r="B111" s="12"/>
      <c r="C111" s="217"/>
      <c r="D111" s="170" t="str">
        <f t="shared" si="25"/>
        <v>Customer Relationship</v>
      </c>
      <c r="E111" s="163" t="str">
        <f>+GAME!DF118</f>
        <v/>
      </c>
      <c r="F111" s="164" t="str">
        <f>+GAME!DG118</f>
        <v/>
      </c>
      <c r="G111" s="165" t="str">
        <f>+GAME!DH118</f>
        <v/>
      </c>
      <c r="H111" s="164" t="str">
        <f>+GAME!DI118</f>
        <v/>
      </c>
      <c r="I111" s="165" t="str">
        <f>+GAME!DJ118</f>
        <v/>
      </c>
      <c r="J111" s="164" t="str">
        <f>+GAME!DK118</f>
        <v/>
      </c>
      <c r="K111" s="165" t="str">
        <f>+GAME!DL118</f>
        <v/>
      </c>
      <c r="L111" s="164" t="str">
        <f>+GAME!DM118</f>
        <v/>
      </c>
      <c r="M111" s="165" t="str">
        <f>+GAME!DN118</f>
        <v/>
      </c>
      <c r="N111" s="164" t="str">
        <f>+GAME!DO118</f>
        <v/>
      </c>
      <c r="O111" s="12"/>
    </row>
    <row r="112" spans="2:15" ht="20.25" customHeight="1" thickBot="1" x14ac:dyDescent="0.3">
      <c r="B112" s="12"/>
      <c r="C112" s="217"/>
      <c r="D112" s="171" t="str">
        <f>+D105</f>
        <v>Price/Profit Margin</v>
      </c>
      <c r="E112" s="166" t="str">
        <f>+GAME!DF119</f>
        <v/>
      </c>
      <c r="F112" s="167" t="str">
        <f>+GAME!DG119</f>
        <v/>
      </c>
      <c r="G112" s="168" t="str">
        <f>+GAME!DH119</f>
        <v/>
      </c>
      <c r="H112" s="167" t="str">
        <f>+GAME!DI119</f>
        <v/>
      </c>
      <c r="I112" s="168" t="str">
        <f>+GAME!DJ119</f>
        <v/>
      </c>
      <c r="J112" s="167" t="str">
        <f>+GAME!DK119</f>
        <v/>
      </c>
      <c r="K112" s="168" t="str">
        <f>+GAME!DL119</f>
        <v/>
      </c>
      <c r="L112" s="167" t="str">
        <f>+GAME!DM119</f>
        <v/>
      </c>
      <c r="M112" s="168" t="str">
        <f>+GAME!DN119</f>
        <v/>
      </c>
      <c r="N112" s="167" t="str">
        <f>+GAME!DO119</f>
        <v/>
      </c>
      <c r="O112" s="12"/>
    </row>
    <row r="113" spans="2:15" ht="20.25" customHeight="1" thickBot="1" x14ac:dyDescent="0.3">
      <c r="B113" s="12"/>
      <c r="C113" s="217" t="s">
        <v>53</v>
      </c>
      <c r="D113" s="155" t="s">
        <v>94</v>
      </c>
      <c r="E113" s="153" t="str">
        <f>+E106</f>
        <v>Team 1</v>
      </c>
      <c r="F113" s="154" t="str">
        <f t="shared" ref="F113:N113" si="26">+F106</f>
        <v>Team 2</v>
      </c>
      <c r="G113" s="153" t="str">
        <f t="shared" si="26"/>
        <v>Team 3</v>
      </c>
      <c r="H113" s="154" t="str">
        <f t="shared" si="26"/>
        <v>Team 4</v>
      </c>
      <c r="I113" s="153" t="str">
        <f t="shared" si="26"/>
        <v>Team 5</v>
      </c>
      <c r="J113" s="154" t="str">
        <f t="shared" si="26"/>
        <v>Team 6</v>
      </c>
      <c r="K113" s="153" t="str">
        <f t="shared" si="26"/>
        <v>Team 7</v>
      </c>
      <c r="L113" s="154" t="str">
        <f t="shared" si="26"/>
        <v>Team 8</v>
      </c>
      <c r="M113" s="153" t="str">
        <f t="shared" si="26"/>
        <v>Team 9</v>
      </c>
      <c r="N113" s="154" t="str">
        <f t="shared" si="26"/>
        <v>Team 10</v>
      </c>
      <c r="O113" s="12"/>
    </row>
    <row r="114" spans="2:15" ht="20.25" customHeight="1" x14ac:dyDescent="0.25">
      <c r="B114" s="12"/>
      <c r="C114" s="217"/>
      <c r="D114" s="172" t="str">
        <f>+D107</f>
        <v>Brand Trust</v>
      </c>
      <c r="E114" s="159" t="str">
        <f>+GAME!DF121</f>
        <v/>
      </c>
      <c r="F114" s="160" t="str">
        <f>+GAME!DG121</f>
        <v/>
      </c>
      <c r="G114" s="161" t="str">
        <f>+GAME!DH121</f>
        <v/>
      </c>
      <c r="H114" s="160" t="str">
        <f>+GAME!DI121</f>
        <v/>
      </c>
      <c r="I114" s="161" t="str">
        <f>+GAME!DJ121</f>
        <v/>
      </c>
      <c r="J114" s="160" t="str">
        <f>+GAME!DK121</f>
        <v/>
      </c>
      <c r="K114" s="161" t="str">
        <f>+GAME!DL121</f>
        <v/>
      </c>
      <c r="L114" s="160" t="str">
        <f>+GAME!DM121</f>
        <v/>
      </c>
      <c r="M114" s="161" t="str">
        <f>+GAME!DN121</f>
        <v/>
      </c>
      <c r="N114" s="160" t="str">
        <f>+GAME!DO121</f>
        <v/>
      </c>
      <c r="O114" s="12"/>
    </row>
    <row r="115" spans="2:15" ht="20.25" customHeight="1" thickBot="1" x14ac:dyDescent="0.3">
      <c r="B115" s="12"/>
      <c r="C115" s="217"/>
      <c r="D115" s="172" t="str">
        <f t="shared" ref="D115:D118" si="27">+D108</f>
        <v>Customer Experience</v>
      </c>
      <c r="E115" s="163" t="str">
        <f>+GAME!DF122</f>
        <v/>
      </c>
      <c r="F115" s="164" t="str">
        <f>+GAME!DG122</f>
        <v/>
      </c>
      <c r="G115" s="165" t="str">
        <f>+GAME!DH122</f>
        <v/>
      </c>
      <c r="H115" s="164" t="str">
        <f>+GAME!DI122</f>
        <v/>
      </c>
      <c r="I115" s="165" t="str">
        <f>+GAME!DJ122</f>
        <v/>
      </c>
      <c r="J115" s="164" t="str">
        <f>+GAME!DK122</f>
        <v/>
      </c>
      <c r="K115" s="165" t="str">
        <f>+GAME!DL122</f>
        <v/>
      </c>
      <c r="L115" s="164" t="str">
        <f>+GAME!DM122</f>
        <v/>
      </c>
      <c r="M115" s="165" t="str">
        <f>+GAME!DN122</f>
        <v/>
      </c>
      <c r="N115" s="164" t="str">
        <f>+GAME!DO122</f>
        <v/>
      </c>
      <c r="O115" s="12"/>
    </row>
    <row r="116" spans="2:15" ht="20.25" customHeight="1" x14ac:dyDescent="0.25">
      <c r="B116" s="12"/>
      <c r="C116" s="217"/>
      <c r="D116" s="173" t="str">
        <f t="shared" si="27"/>
        <v>Product Choice</v>
      </c>
      <c r="E116" s="159" t="str">
        <f>+GAME!DF123</f>
        <v/>
      </c>
      <c r="F116" s="160" t="str">
        <f>+GAME!DG123</f>
        <v/>
      </c>
      <c r="G116" s="161" t="str">
        <f>+GAME!DH123</f>
        <v/>
      </c>
      <c r="H116" s="160" t="str">
        <f>+GAME!DI123</f>
        <v/>
      </c>
      <c r="I116" s="161" t="str">
        <f>+GAME!DJ123</f>
        <v/>
      </c>
      <c r="J116" s="160" t="str">
        <f>+GAME!DK123</f>
        <v/>
      </c>
      <c r="K116" s="161" t="str">
        <f>+GAME!DL123</f>
        <v/>
      </c>
      <c r="L116" s="160" t="str">
        <f>+GAME!DM123</f>
        <v/>
      </c>
      <c r="M116" s="161" t="str">
        <f>+GAME!DN123</f>
        <v/>
      </c>
      <c r="N116" s="160" t="str">
        <f>+GAME!DO123</f>
        <v/>
      </c>
      <c r="O116" s="12"/>
    </row>
    <row r="117" spans="2:15" ht="20.25" customHeight="1" thickBot="1" x14ac:dyDescent="0.3">
      <c r="B117" s="12"/>
      <c r="C117" s="217"/>
      <c r="D117" s="174" t="str">
        <f t="shared" si="27"/>
        <v>Channel Choice</v>
      </c>
      <c r="E117" s="166" t="str">
        <f>+GAME!DF124</f>
        <v/>
      </c>
      <c r="F117" s="167" t="str">
        <f>+GAME!DG124</f>
        <v/>
      </c>
      <c r="G117" s="168" t="str">
        <f>+GAME!DH124</f>
        <v/>
      </c>
      <c r="H117" s="167" t="str">
        <f>+GAME!DI124</f>
        <v/>
      </c>
      <c r="I117" s="168" t="str">
        <f>+GAME!DJ124</f>
        <v/>
      </c>
      <c r="J117" s="167" t="str">
        <f>+GAME!DK124</f>
        <v/>
      </c>
      <c r="K117" s="168" t="str">
        <f>+GAME!DL124</f>
        <v/>
      </c>
      <c r="L117" s="167" t="str">
        <f>+GAME!DM124</f>
        <v/>
      </c>
      <c r="M117" s="168" t="str">
        <f>+GAME!DN124</f>
        <v/>
      </c>
      <c r="N117" s="167" t="str">
        <f>+GAME!DO124</f>
        <v/>
      </c>
      <c r="O117" s="12"/>
    </row>
    <row r="118" spans="2:15" ht="20.25" customHeight="1" x14ac:dyDescent="0.25">
      <c r="B118" s="12"/>
      <c r="C118" s="217"/>
      <c r="D118" s="172" t="str">
        <f t="shared" si="27"/>
        <v>Customer Relationship</v>
      </c>
      <c r="E118" s="163" t="str">
        <f>+GAME!DF125</f>
        <v/>
      </c>
      <c r="F118" s="164" t="str">
        <f>+GAME!DG125</f>
        <v/>
      </c>
      <c r="G118" s="165" t="str">
        <f>+GAME!DH125</f>
        <v/>
      </c>
      <c r="H118" s="164" t="str">
        <f>+GAME!DI125</f>
        <v/>
      </c>
      <c r="I118" s="165" t="str">
        <f>+GAME!DJ125</f>
        <v/>
      </c>
      <c r="J118" s="164" t="str">
        <f>+GAME!DK125</f>
        <v/>
      </c>
      <c r="K118" s="165" t="str">
        <f>+GAME!DL125</f>
        <v/>
      </c>
      <c r="L118" s="164" t="str">
        <f>+GAME!DM125</f>
        <v/>
      </c>
      <c r="M118" s="165" t="str">
        <f>+GAME!DN125</f>
        <v/>
      </c>
      <c r="N118" s="164" t="str">
        <f>+GAME!DO125</f>
        <v/>
      </c>
      <c r="O118" s="12"/>
    </row>
    <row r="119" spans="2:15" ht="20.25" customHeight="1" thickBot="1" x14ac:dyDescent="0.3">
      <c r="B119" s="12"/>
      <c r="C119" s="217"/>
      <c r="D119" s="172" t="str">
        <f>+D112</f>
        <v>Price/Profit Margin</v>
      </c>
      <c r="E119" s="166" t="str">
        <f>+GAME!DF126</f>
        <v/>
      </c>
      <c r="F119" s="167" t="str">
        <f>+GAME!DG126</f>
        <v/>
      </c>
      <c r="G119" s="168" t="str">
        <f>+GAME!DH126</f>
        <v/>
      </c>
      <c r="H119" s="167" t="str">
        <f>+GAME!DI126</f>
        <v/>
      </c>
      <c r="I119" s="168" t="str">
        <f>+GAME!DJ126</f>
        <v/>
      </c>
      <c r="J119" s="167" t="str">
        <f>+GAME!DK126</f>
        <v/>
      </c>
      <c r="K119" s="168" t="str">
        <f>+GAME!DL126</f>
        <v/>
      </c>
      <c r="L119" s="167" t="str">
        <f>+GAME!DM126</f>
        <v/>
      </c>
      <c r="M119" s="168" t="str">
        <f>+GAME!DN126</f>
        <v/>
      </c>
      <c r="N119" s="167" t="str">
        <f>+GAME!DO126</f>
        <v/>
      </c>
      <c r="O119" s="12"/>
    </row>
    <row r="120" spans="2:15" ht="20.25" customHeight="1" thickBot="1" x14ac:dyDescent="0.3">
      <c r="B120" s="12"/>
      <c r="C120" s="217" t="s">
        <v>53</v>
      </c>
      <c r="D120" s="155" t="s">
        <v>95</v>
      </c>
      <c r="E120" s="153" t="str">
        <f>+E113</f>
        <v>Team 1</v>
      </c>
      <c r="F120" s="154" t="str">
        <f t="shared" ref="F120:N120" si="28">+F113</f>
        <v>Team 2</v>
      </c>
      <c r="G120" s="153" t="str">
        <f t="shared" si="28"/>
        <v>Team 3</v>
      </c>
      <c r="H120" s="154" t="str">
        <f t="shared" si="28"/>
        <v>Team 4</v>
      </c>
      <c r="I120" s="153" t="str">
        <f t="shared" si="28"/>
        <v>Team 5</v>
      </c>
      <c r="J120" s="154" t="str">
        <f t="shared" si="28"/>
        <v>Team 6</v>
      </c>
      <c r="K120" s="153" t="str">
        <f t="shared" si="28"/>
        <v>Team 7</v>
      </c>
      <c r="L120" s="154" t="str">
        <f t="shared" si="28"/>
        <v>Team 8</v>
      </c>
      <c r="M120" s="153" t="str">
        <f t="shared" si="28"/>
        <v>Team 9</v>
      </c>
      <c r="N120" s="154" t="str">
        <f t="shared" si="28"/>
        <v>Team 10</v>
      </c>
      <c r="O120" s="12"/>
    </row>
    <row r="121" spans="2:15" ht="20.25" customHeight="1" x14ac:dyDescent="0.25">
      <c r="B121" s="12"/>
      <c r="C121" s="217"/>
      <c r="D121" s="154" t="str">
        <f>+D114</f>
        <v>Brand Trust</v>
      </c>
      <c r="E121" s="159" t="str">
        <f>+GAME!DF128</f>
        <v/>
      </c>
      <c r="F121" s="160" t="str">
        <f>+GAME!DG128</f>
        <v/>
      </c>
      <c r="G121" s="161" t="str">
        <f>+GAME!DH128</f>
        <v/>
      </c>
      <c r="H121" s="160" t="str">
        <f>+GAME!DI128</f>
        <v/>
      </c>
      <c r="I121" s="161" t="str">
        <f>+GAME!DJ128</f>
        <v/>
      </c>
      <c r="J121" s="160" t="str">
        <f>+GAME!DK128</f>
        <v/>
      </c>
      <c r="K121" s="161" t="str">
        <f>+GAME!DL128</f>
        <v/>
      </c>
      <c r="L121" s="160" t="str">
        <f>+GAME!DM128</f>
        <v/>
      </c>
      <c r="M121" s="161" t="str">
        <f>+GAME!DN128</f>
        <v/>
      </c>
      <c r="N121" s="160" t="str">
        <f>+GAME!DO128</f>
        <v/>
      </c>
      <c r="O121" s="12"/>
    </row>
    <row r="122" spans="2:15" ht="20.25" customHeight="1" thickBot="1" x14ac:dyDescent="0.3">
      <c r="B122" s="12"/>
      <c r="C122" s="217"/>
      <c r="D122" s="171" t="str">
        <f t="shared" ref="D122:D125" si="29">+D115</f>
        <v>Customer Experience</v>
      </c>
      <c r="E122" s="166" t="str">
        <f>+GAME!DF129</f>
        <v/>
      </c>
      <c r="F122" s="167" t="str">
        <f>+GAME!DG129</f>
        <v/>
      </c>
      <c r="G122" s="168" t="str">
        <f>+GAME!DH129</f>
        <v/>
      </c>
      <c r="H122" s="167" t="str">
        <f>+GAME!DI129</f>
        <v/>
      </c>
      <c r="I122" s="168" t="str">
        <f>+GAME!DJ129</f>
        <v/>
      </c>
      <c r="J122" s="167" t="str">
        <f>+GAME!DK129</f>
        <v/>
      </c>
      <c r="K122" s="168" t="str">
        <f>+GAME!DL129</f>
        <v/>
      </c>
      <c r="L122" s="167" t="str">
        <f>+GAME!DM129</f>
        <v/>
      </c>
      <c r="M122" s="168" t="str">
        <f>+GAME!DN129</f>
        <v/>
      </c>
      <c r="N122" s="167" t="str">
        <f>+GAME!DO129</f>
        <v/>
      </c>
      <c r="O122" s="12"/>
    </row>
    <row r="123" spans="2:15" ht="20.25" customHeight="1" x14ac:dyDescent="0.25">
      <c r="B123" s="12"/>
      <c r="C123" s="217"/>
      <c r="D123" s="170" t="str">
        <f t="shared" si="29"/>
        <v>Product Choice</v>
      </c>
      <c r="E123" s="163" t="str">
        <f>+GAME!DF130</f>
        <v/>
      </c>
      <c r="F123" s="164" t="str">
        <f>+GAME!DG130</f>
        <v/>
      </c>
      <c r="G123" s="165" t="str">
        <f>+GAME!DH130</f>
        <v/>
      </c>
      <c r="H123" s="164" t="str">
        <f>+GAME!DI130</f>
        <v/>
      </c>
      <c r="I123" s="165" t="str">
        <f>+GAME!DJ130</f>
        <v/>
      </c>
      <c r="J123" s="164" t="str">
        <f>+GAME!DK130</f>
        <v/>
      </c>
      <c r="K123" s="165" t="str">
        <f>+GAME!DL130</f>
        <v/>
      </c>
      <c r="L123" s="164" t="str">
        <f>+GAME!DM130</f>
        <v/>
      </c>
      <c r="M123" s="165" t="str">
        <f>+GAME!DN130</f>
        <v/>
      </c>
      <c r="N123" s="164" t="str">
        <f>+GAME!DO130</f>
        <v/>
      </c>
      <c r="O123" s="12"/>
    </row>
    <row r="124" spans="2:15" ht="20.25" customHeight="1" thickBot="1" x14ac:dyDescent="0.3">
      <c r="B124" s="12"/>
      <c r="C124" s="217"/>
      <c r="D124" s="170" t="str">
        <f t="shared" si="29"/>
        <v>Channel Choice</v>
      </c>
      <c r="E124" s="163" t="str">
        <f>+GAME!DF131</f>
        <v/>
      </c>
      <c r="F124" s="164" t="str">
        <f>+GAME!DG131</f>
        <v/>
      </c>
      <c r="G124" s="165" t="str">
        <f>+GAME!DH131</f>
        <v/>
      </c>
      <c r="H124" s="164" t="str">
        <f>+GAME!DI131</f>
        <v/>
      </c>
      <c r="I124" s="165" t="str">
        <f>+GAME!DJ131</f>
        <v/>
      </c>
      <c r="J124" s="164" t="str">
        <f>+GAME!DK131</f>
        <v/>
      </c>
      <c r="K124" s="165" t="str">
        <f>+GAME!DL131</f>
        <v/>
      </c>
      <c r="L124" s="164" t="str">
        <f>+GAME!DM131</f>
        <v/>
      </c>
      <c r="M124" s="165" t="str">
        <f>+GAME!DN131</f>
        <v/>
      </c>
      <c r="N124" s="164" t="str">
        <f>+GAME!DO131</f>
        <v/>
      </c>
      <c r="O124" s="12"/>
    </row>
    <row r="125" spans="2:15" ht="20.25" customHeight="1" x14ac:dyDescent="0.25">
      <c r="B125" s="12"/>
      <c r="C125" s="217"/>
      <c r="D125" s="154" t="str">
        <f t="shared" si="29"/>
        <v>Customer Relationship</v>
      </c>
      <c r="E125" s="159" t="str">
        <f>+GAME!DF132</f>
        <v/>
      </c>
      <c r="F125" s="160" t="str">
        <f>+GAME!DG132</f>
        <v/>
      </c>
      <c r="G125" s="161" t="str">
        <f>+GAME!DH132</f>
        <v/>
      </c>
      <c r="H125" s="160" t="str">
        <f>+GAME!DI132</f>
        <v/>
      </c>
      <c r="I125" s="161" t="str">
        <f>+GAME!DJ132</f>
        <v/>
      </c>
      <c r="J125" s="160" t="str">
        <f>+GAME!DK132</f>
        <v/>
      </c>
      <c r="K125" s="161" t="str">
        <f>+GAME!DL132</f>
        <v/>
      </c>
      <c r="L125" s="160" t="str">
        <f>+GAME!DM132</f>
        <v/>
      </c>
      <c r="M125" s="161" t="str">
        <f>+GAME!DN132</f>
        <v/>
      </c>
      <c r="N125" s="160" t="str">
        <f>+GAME!DO132</f>
        <v/>
      </c>
      <c r="O125" s="12"/>
    </row>
    <row r="126" spans="2:15" ht="20.25" customHeight="1" thickBot="1" x14ac:dyDescent="0.3">
      <c r="B126" s="12"/>
      <c r="C126" s="218"/>
      <c r="D126" s="171" t="str">
        <f>+D119</f>
        <v>Price/Profit Margin</v>
      </c>
      <c r="E126" s="166" t="str">
        <f>+GAME!DF133</f>
        <v/>
      </c>
      <c r="F126" s="167" t="str">
        <f>+GAME!DG133</f>
        <v/>
      </c>
      <c r="G126" s="168" t="str">
        <f>+GAME!DH133</f>
        <v/>
      </c>
      <c r="H126" s="167" t="str">
        <f>+GAME!DI133</f>
        <v/>
      </c>
      <c r="I126" s="168" t="str">
        <f>+GAME!DJ133</f>
        <v/>
      </c>
      <c r="J126" s="167" t="str">
        <f>+GAME!DK133</f>
        <v/>
      </c>
      <c r="K126" s="168" t="str">
        <f>+GAME!DL133</f>
        <v/>
      </c>
      <c r="L126" s="167" t="str">
        <f>+GAME!DM133</f>
        <v/>
      </c>
      <c r="M126" s="168" t="str">
        <f>+GAME!DN133</f>
        <v/>
      </c>
      <c r="N126" s="167" t="str">
        <f>+GAME!DO133</f>
        <v/>
      </c>
      <c r="O126" s="12"/>
    </row>
    <row r="127" spans="2:15" ht="20.25" customHeight="1" x14ac:dyDescent="0.25">
      <c r="B127" s="12"/>
      <c r="C127" s="169"/>
      <c r="D127" s="172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2"/>
    </row>
    <row r="128" spans="2:15" ht="20.25" customHeight="1" thickBot="1" x14ac:dyDescent="0.3">
      <c r="B128" s="12"/>
      <c r="C128" s="169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2:15" ht="20.25" customHeight="1" thickBot="1" x14ac:dyDescent="0.3">
      <c r="B129" s="12"/>
      <c r="C129" s="216" t="s">
        <v>54</v>
      </c>
      <c r="D129" s="155" t="s">
        <v>92</v>
      </c>
      <c r="E129" s="157" t="str">
        <f>+E99</f>
        <v>Team 1</v>
      </c>
      <c r="F129" s="154" t="str">
        <f t="shared" ref="F129:N129" si="30">+F99</f>
        <v>Team 2</v>
      </c>
      <c r="G129" s="153" t="str">
        <f t="shared" si="30"/>
        <v>Team 3</v>
      </c>
      <c r="H129" s="154" t="str">
        <f t="shared" si="30"/>
        <v>Team 4</v>
      </c>
      <c r="I129" s="153" t="str">
        <f t="shared" si="30"/>
        <v>Team 5</v>
      </c>
      <c r="J129" s="154" t="str">
        <f t="shared" si="30"/>
        <v>Team 6</v>
      </c>
      <c r="K129" s="153" t="str">
        <f t="shared" si="30"/>
        <v>Team 7</v>
      </c>
      <c r="L129" s="154" t="str">
        <f t="shared" si="30"/>
        <v>Team 8</v>
      </c>
      <c r="M129" s="153" t="str">
        <f t="shared" si="30"/>
        <v>Team 9</v>
      </c>
      <c r="N129" s="156" t="str">
        <f t="shared" si="30"/>
        <v>Team 10</v>
      </c>
      <c r="O129" s="12"/>
    </row>
    <row r="130" spans="2:15" ht="20.25" customHeight="1" x14ac:dyDescent="0.25">
      <c r="B130" s="12"/>
      <c r="C130" s="217"/>
      <c r="D130" s="154" t="str">
        <f>+D100</f>
        <v>Brand Trust</v>
      </c>
      <c r="E130" s="159" t="str">
        <f>+GAME!DF137</f>
        <v/>
      </c>
      <c r="F130" s="160" t="str">
        <f>+GAME!DG137</f>
        <v/>
      </c>
      <c r="G130" s="161" t="str">
        <f>+GAME!DH137</f>
        <v/>
      </c>
      <c r="H130" s="160" t="str">
        <f>+GAME!DI137</f>
        <v/>
      </c>
      <c r="I130" s="161" t="str">
        <f>+GAME!DJ137</f>
        <v/>
      </c>
      <c r="J130" s="160" t="str">
        <f>+GAME!DK137</f>
        <v/>
      </c>
      <c r="K130" s="161" t="str">
        <f>+GAME!DL137</f>
        <v/>
      </c>
      <c r="L130" s="160" t="str">
        <f>+GAME!DM137</f>
        <v/>
      </c>
      <c r="M130" s="161" t="str">
        <f>+GAME!DN137</f>
        <v/>
      </c>
      <c r="N130" s="160" t="str">
        <f>+GAME!DO137</f>
        <v/>
      </c>
      <c r="O130" s="12"/>
    </row>
    <row r="131" spans="2:15" ht="20.25" customHeight="1" thickBot="1" x14ac:dyDescent="0.3">
      <c r="B131" s="12"/>
      <c r="C131" s="217"/>
      <c r="D131" s="170" t="str">
        <f t="shared" ref="D131:D135" si="31">+D101</f>
        <v>Customer Experience</v>
      </c>
      <c r="E131" s="163" t="str">
        <f>+GAME!DF138</f>
        <v/>
      </c>
      <c r="F131" s="164" t="str">
        <f>+GAME!DG138</f>
        <v/>
      </c>
      <c r="G131" s="165" t="str">
        <f>+GAME!DH138</f>
        <v/>
      </c>
      <c r="H131" s="164" t="str">
        <f>+GAME!DI138</f>
        <v/>
      </c>
      <c r="I131" s="165" t="str">
        <f>+GAME!DJ138</f>
        <v/>
      </c>
      <c r="J131" s="164" t="str">
        <f>+GAME!DK138</f>
        <v/>
      </c>
      <c r="K131" s="165" t="str">
        <f>+GAME!DL138</f>
        <v/>
      </c>
      <c r="L131" s="164" t="str">
        <f>+GAME!DM138</f>
        <v/>
      </c>
      <c r="M131" s="165" t="str">
        <f>+GAME!DN138</f>
        <v/>
      </c>
      <c r="N131" s="164" t="str">
        <f>+GAME!DO138</f>
        <v/>
      </c>
      <c r="O131" s="12"/>
    </row>
    <row r="132" spans="2:15" ht="20.25" customHeight="1" x14ac:dyDescent="0.25">
      <c r="B132" s="12"/>
      <c r="C132" s="217"/>
      <c r="D132" s="154" t="str">
        <f t="shared" si="31"/>
        <v>Product Choice</v>
      </c>
      <c r="E132" s="159" t="str">
        <f>+GAME!DF139</f>
        <v/>
      </c>
      <c r="F132" s="160" t="str">
        <f>+GAME!DG139</f>
        <v/>
      </c>
      <c r="G132" s="161" t="str">
        <f>+GAME!DH139</f>
        <v/>
      </c>
      <c r="H132" s="160" t="str">
        <f>+GAME!DI139</f>
        <v/>
      </c>
      <c r="I132" s="161" t="str">
        <f>+GAME!DJ139</f>
        <v/>
      </c>
      <c r="J132" s="160" t="str">
        <f>+GAME!DK139</f>
        <v/>
      </c>
      <c r="K132" s="161" t="str">
        <f>+GAME!DL139</f>
        <v/>
      </c>
      <c r="L132" s="160" t="str">
        <f>+GAME!DM139</f>
        <v/>
      </c>
      <c r="M132" s="161" t="str">
        <f>+GAME!DN139</f>
        <v/>
      </c>
      <c r="N132" s="160" t="str">
        <f>+GAME!DO139</f>
        <v/>
      </c>
      <c r="O132" s="12"/>
    </row>
    <row r="133" spans="2:15" ht="20.25" customHeight="1" thickBot="1" x14ac:dyDescent="0.3">
      <c r="B133" s="12"/>
      <c r="C133" s="217"/>
      <c r="D133" s="171" t="str">
        <f t="shared" si="31"/>
        <v>Channel Choice</v>
      </c>
      <c r="E133" s="166" t="str">
        <f>+GAME!DF140</f>
        <v/>
      </c>
      <c r="F133" s="167" t="str">
        <f>+GAME!DG140</f>
        <v/>
      </c>
      <c r="G133" s="168" t="str">
        <f>+GAME!DH140</f>
        <v/>
      </c>
      <c r="H133" s="167" t="str">
        <f>+GAME!DI140</f>
        <v/>
      </c>
      <c r="I133" s="168" t="str">
        <f>+GAME!DJ140</f>
        <v/>
      </c>
      <c r="J133" s="167" t="str">
        <f>+GAME!DK140</f>
        <v/>
      </c>
      <c r="K133" s="168" t="str">
        <f>+GAME!DL140</f>
        <v/>
      </c>
      <c r="L133" s="167" t="str">
        <f>+GAME!DM140</f>
        <v/>
      </c>
      <c r="M133" s="168" t="str">
        <f>+GAME!DN140</f>
        <v/>
      </c>
      <c r="N133" s="167" t="str">
        <f>+GAME!DO140</f>
        <v/>
      </c>
      <c r="O133" s="12"/>
    </row>
    <row r="134" spans="2:15" ht="20.25" customHeight="1" x14ac:dyDescent="0.25">
      <c r="B134" s="12"/>
      <c r="C134" s="217"/>
      <c r="D134" s="170" t="str">
        <f t="shared" si="31"/>
        <v>Customer Relationship</v>
      </c>
      <c r="E134" s="163" t="str">
        <f>+GAME!DF141</f>
        <v/>
      </c>
      <c r="F134" s="164" t="str">
        <f>+GAME!DG141</f>
        <v/>
      </c>
      <c r="G134" s="165" t="str">
        <f>+GAME!DH141</f>
        <v/>
      </c>
      <c r="H134" s="164" t="str">
        <f>+GAME!DI141</f>
        <v/>
      </c>
      <c r="I134" s="165" t="str">
        <f>+GAME!DJ141</f>
        <v/>
      </c>
      <c r="J134" s="164" t="str">
        <f>+GAME!DK141</f>
        <v/>
      </c>
      <c r="K134" s="165" t="str">
        <f>+GAME!DL141</f>
        <v/>
      </c>
      <c r="L134" s="164" t="str">
        <f>+GAME!DM141</f>
        <v/>
      </c>
      <c r="M134" s="165" t="str">
        <f>+GAME!DN141</f>
        <v/>
      </c>
      <c r="N134" s="164" t="str">
        <f>+GAME!DO141</f>
        <v/>
      </c>
      <c r="O134" s="12"/>
    </row>
    <row r="135" spans="2:15" ht="20.25" customHeight="1" thickBot="1" x14ac:dyDescent="0.3">
      <c r="B135" s="12"/>
      <c r="C135" s="217"/>
      <c r="D135" s="171" t="str">
        <f t="shared" si="31"/>
        <v>Price/Profit Margin</v>
      </c>
      <c r="E135" s="166" t="str">
        <f>+GAME!DF142</f>
        <v/>
      </c>
      <c r="F135" s="167" t="str">
        <f>+GAME!DG142</f>
        <v/>
      </c>
      <c r="G135" s="168" t="str">
        <f>+GAME!DH142</f>
        <v/>
      </c>
      <c r="H135" s="167" t="str">
        <f>+GAME!DI142</f>
        <v/>
      </c>
      <c r="I135" s="168" t="str">
        <f>+GAME!DJ142</f>
        <v/>
      </c>
      <c r="J135" s="167" t="str">
        <f>+GAME!DK142</f>
        <v/>
      </c>
      <c r="K135" s="168" t="str">
        <f>+GAME!DL142</f>
        <v/>
      </c>
      <c r="L135" s="167" t="str">
        <f>+GAME!DM142</f>
        <v/>
      </c>
      <c r="M135" s="168" t="str">
        <f>+GAME!DN142</f>
        <v/>
      </c>
      <c r="N135" s="167" t="str">
        <f>+GAME!DO142</f>
        <v/>
      </c>
      <c r="O135" s="12"/>
    </row>
    <row r="136" spans="2:15" ht="20.25" customHeight="1" thickBot="1" x14ac:dyDescent="0.3">
      <c r="B136" s="12"/>
      <c r="C136" s="217" t="s">
        <v>54</v>
      </c>
      <c r="D136" s="155" t="s">
        <v>93</v>
      </c>
      <c r="E136" s="153" t="str">
        <f>+E129</f>
        <v>Team 1</v>
      </c>
      <c r="F136" s="154" t="str">
        <f t="shared" ref="F136:N136" si="32">+F129</f>
        <v>Team 2</v>
      </c>
      <c r="G136" s="153" t="str">
        <f t="shared" si="32"/>
        <v>Team 3</v>
      </c>
      <c r="H136" s="154" t="str">
        <f t="shared" si="32"/>
        <v>Team 4</v>
      </c>
      <c r="I136" s="153" t="str">
        <f t="shared" si="32"/>
        <v>Team 5</v>
      </c>
      <c r="J136" s="154" t="str">
        <f t="shared" si="32"/>
        <v>Team 6</v>
      </c>
      <c r="K136" s="153" t="str">
        <f t="shared" si="32"/>
        <v>Team 7</v>
      </c>
      <c r="L136" s="154" t="str">
        <f t="shared" si="32"/>
        <v>Team 8</v>
      </c>
      <c r="M136" s="153" t="str">
        <f t="shared" si="32"/>
        <v>Team 9</v>
      </c>
      <c r="N136" s="154" t="str">
        <f t="shared" si="32"/>
        <v>Team 10</v>
      </c>
      <c r="O136" s="12"/>
    </row>
    <row r="137" spans="2:15" ht="20.25" customHeight="1" x14ac:dyDescent="0.25">
      <c r="B137" s="12"/>
      <c r="C137" s="217"/>
      <c r="D137" s="170" t="str">
        <f>+D130</f>
        <v>Brand Trust</v>
      </c>
      <c r="E137" s="159" t="str">
        <f>+GAME!DF144</f>
        <v/>
      </c>
      <c r="F137" s="160" t="str">
        <f>+GAME!DG144</f>
        <v/>
      </c>
      <c r="G137" s="161" t="str">
        <f>+GAME!DH144</f>
        <v/>
      </c>
      <c r="H137" s="160" t="str">
        <f>+GAME!DI144</f>
        <v/>
      </c>
      <c r="I137" s="161" t="str">
        <f>+GAME!DJ144</f>
        <v/>
      </c>
      <c r="J137" s="160" t="str">
        <f>+GAME!DK144</f>
        <v/>
      </c>
      <c r="K137" s="161" t="str">
        <f>+GAME!DL144</f>
        <v/>
      </c>
      <c r="L137" s="160" t="str">
        <f>+GAME!DM144</f>
        <v/>
      </c>
      <c r="M137" s="161" t="str">
        <f>+GAME!DN144</f>
        <v/>
      </c>
      <c r="N137" s="160" t="str">
        <f>+GAME!DO144</f>
        <v/>
      </c>
      <c r="O137" s="12"/>
    </row>
    <row r="138" spans="2:15" ht="20.25" customHeight="1" thickBot="1" x14ac:dyDescent="0.3">
      <c r="B138" s="12"/>
      <c r="C138" s="217"/>
      <c r="D138" s="170" t="str">
        <f t="shared" ref="D138:D141" si="33">+D131</f>
        <v>Customer Experience</v>
      </c>
      <c r="E138" s="163" t="str">
        <f>+GAME!DF145</f>
        <v/>
      </c>
      <c r="F138" s="164" t="str">
        <f>+GAME!DG145</f>
        <v/>
      </c>
      <c r="G138" s="165" t="str">
        <f>+GAME!DH145</f>
        <v/>
      </c>
      <c r="H138" s="164" t="str">
        <f>+GAME!DI145</f>
        <v/>
      </c>
      <c r="I138" s="165" t="str">
        <f>+GAME!DJ145</f>
        <v/>
      </c>
      <c r="J138" s="164" t="str">
        <f>+GAME!DK145</f>
        <v/>
      </c>
      <c r="K138" s="165" t="str">
        <f>+GAME!DL145</f>
        <v/>
      </c>
      <c r="L138" s="164" t="str">
        <f>+GAME!DM145</f>
        <v/>
      </c>
      <c r="M138" s="165" t="str">
        <f>+GAME!DN145</f>
        <v/>
      </c>
      <c r="N138" s="164" t="str">
        <f>+GAME!DO145</f>
        <v/>
      </c>
      <c r="O138" s="12"/>
    </row>
    <row r="139" spans="2:15" ht="20.25" customHeight="1" x14ac:dyDescent="0.25">
      <c r="B139" s="12"/>
      <c r="C139" s="217"/>
      <c r="D139" s="154" t="str">
        <f t="shared" si="33"/>
        <v>Product Choice</v>
      </c>
      <c r="E139" s="159" t="str">
        <f>+GAME!DF146</f>
        <v/>
      </c>
      <c r="F139" s="160" t="str">
        <f>+GAME!DG146</f>
        <v/>
      </c>
      <c r="G139" s="161" t="str">
        <f>+GAME!DH146</f>
        <v/>
      </c>
      <c r="H139" s="160" t="str">
        <f>+GAME!DI146</f>
        <v/>
      </c>
      <c r="I139" s="161" t="str">
        <f>+GAME!DJ146</f>
        <v/>
      </c>
      <c r="J139" s="160" t="str">
        <f>+GAME!DK146</f>
        <v/>
      </c>
      <c r="K139" s="161" t="str">
        <f>+GAME!DL146</f>
        <v/>
      </c>
      <c r="L139" s="160" t="str">
        <f>+GAME!DM146</f>
        <v/>
      </c>
      <c r="M139" s="161" t="str">
        <f>+GAME!DN146</f>
        <v/>
      </c>
      <c r="N139" s="160" t="str">
        <f>+GAME!DO146</f>
        <v/>
      </c>
      <c r="O139" s="12"/>
    </row>
    <row r="140" spans="2:15" ht="20.25" customHeight="1" thickBot="1" x14ac:dyDescent="0.3">
      <c r="B140" s="12"/>
      <c r="C140" s="217"/>
      <c r="D140" s="171" t="str">
        <f t="shared" si="33"/>
        <v>Channel Choice</v>
      </c>
      <c r="E140" s="166" t="str">
        <f>+GAME!DF147</f>
        <v/>
      </c>
      <c r="F140" s="167" t="str">
        <f>+GAME!DG147</f>
        <v/>
      </c>
      <c r="G140" s="168" t="str">
        <f>+GAME!DH147</f>
        <v/>
      </c>
      <c r="H140" s="167" t="str">
        <f>+GAME!DI147</f>
        <v/>
      </c>
      <c r="I140" s="168" t="str">
        <f>+GAME!DJ147</f>
        <v/>
      </c>
      <c r="J140" s="167" t="str">
        <f>+GAME!DK147</f>
        <v/>
      </c>
      <c r="K140" s="168" t="str">
        <f>+GAME!DL147</f>
        <v/>
      </c>
      <c r="L140" s="167" t="str">
        <f>+GAME!DM147</f>
        <v/>
      </c>
      <c r="M140" s="168" t="str">
        <f>+GAME!DN147</f>
        <v/>
      </c>
      <c r="N140" s="167" t="str">
        <f>+GAME!DO147</f>
        <v/>
      </c>
      <c r="O140" s="12"/>
    </row>
    <row r="141" spans="2:15" ht="20.25" customHeight="1" x14ac:dyDescent="0.25">
      <c r="B141" s="12"/>
      <c r="C141" s="217"/>
      <c r="D141" s="170" t="str">
        <f t="shared" si="33"/>
        <v>Customer Relationship</v>
      </c>
      <c r="E141" s="163" t="str">
        <f>+GAME!DF148</f>
        <v/>
      </c>
      <c r="F141" s="164" t="str">
        <f>+GAME!DG148</f>
        <v/>
      </c>
      <c r="G141" s="165" t="str">
        <f>+GAME!DH148</f>
        <v/>
      </c>
      <c r="H141" s="164" t="str">
        <f>+GAME!DI148</f>
        <v/>
      </c>
      <c r="I141" s="165" t="str">
        <f>+GAME!DJ148</f>
        <v/>
      </c>
      <c r="J141" s="164" t="str">
        <f>+GAME!DK148</f>
        <v/>
      </c>
      <c r="K141" s="165" t="str">
        <f>+GAME!DL148</f>
        <v/>
      </c>
      <c r="L141" s="164" t="str">
        <f>+GAME!DM148</f>
        <v/>
      </c>
      <c r="M141" s="165" t="str">
        <f>+GAME!DN148</f>
        <v/>
      </c>
      <c r="N141" s="164" t="str">
        <f>+GAME!DO148</f>
        <v/>
      </c>
      <c r="O141" s="12"/>
    </row>
    <row r="142" spans="2:15" ht="20.25" customHeight="1" thickBot="1" x14ac:dyDescent="0.3">
      <c r="B142" s="12"/>
      <c r="C142" s="217"/>
      <c r="D142" s="171" t="str">
        <f>+D135</f>
        <v>Price/Profit Margin</v>
      </c>
      <c r="E142" s="166" t="str">
        <f>+GAME!DF149</f>
        <v/>
      </c>
      <c r="F142" s="167" t="str">
        <f>+GAME!DG149</f>
        <v/>
      </c>
      <c r="G142" s="168" t="str">
        <f>+GAME!DH149</f>
        <v/>
      </c>
      <c r="H142" s="167" t="str">
        <f>+GAME!DI149</f>
        <v/>
      </c>
      <c r="I142" s="168" t="str">
        <f>+GAME!DJ149</f>
        <v/>
      </c>
      <c r="J142" s="167" t="str">
        <f>+GAME!DK149</f>
        <v/>
      </c>
      <c r="K142" s="168" t="str">
        <f>+GAME!DL149</f>
        <v/>
      </c>
      <c r="L142" s="167" t="str">
        <f>+GAME!DM149</f>
        <v/>
      </c>
      <c r="M142" s="168" t="str">
        <f>+GAME!DN149</f>
        <v/>
      </c>
      <c r="N142" s="167" t="str">
        <f>+GAME!DO149</f>
        <v/>
      </c>
      <c r="O142" s="12"/>
    </row>
    <row r="143" spans="2:15" ht="20.25" customHeight="1" thickBot="1" x14ac:dyDescent="0.3">
      <c r="B143" s="12"/>
      <c r="C143" s="217" t="s">
        <v>54</v>
      </c>
      <c r="D143" s="155" t="s">
        <v>94</v>
      </c>
      <c r="E143" s="153" t="str">
        <f>+E136</f>
        <v>Team 1</v>
      </c>
      <c r="F143" s="154" t="str">
        <f t="shared" ref="F143:N143" si="34">+F136</f>
        <v>Team 2</v>
      </c>
      <c r="G143" s="153" t="str">
        <f t="shared" si="34"/>
        <v>Team 3</v>
      </c>
      <c r="H143" s="154" t="str">
        <f t="shared" si="34"/>
        <v>Team 4</v>
      </c>
      <c r="I143" s="153" t="str">
        <f t="shared" si="34"/>
        <v>Team 5</v>
      </c>
      <c r="J143" s="154" t="str">
        <f t="shared" si="34"/>
        <v>Team 6</v>
      </c>
      <c r="K143" s="153" t="str">
        <f t="shared" si="34"/>
        <v>Team 7</v>
      </c>
      <c r="L143" s="154" t="str">
        <f t="shared" si="34"/>
        <v>Team 8</v>
      </c>
      <c r="M143" s="153" t="str">
        <f t="shared" si="34"/>
        <v>Team 9</v>
      </c>
      <c r="N143" s="154" t="str">
        <f t="shared" si="34"/>
        <v>Team 10</v>
      </c>
      <c r="O143" s="12"/>
    </row>
    <row r="144" spans="2:15" ht="20.25" customHeight="1" x14ac:dyDescent="0.25">
      <c r="B144" s="12"/>
      <c r="C144" s="217"/>
      <c r="D144" s="172" t="str">
        <f>+D137</f>
        <v>Brand Trust</v>
      </c>
      <c r="E144" s="159" t="str">
        <f>+GAME!DF151</f>
        <v/>
      </c>
      <c r="F144" s="160" t="str">
        <f>+GAME!DG151</f>
        <v/>
      </c>
      <c r="G144" s="161" t="str">
        <f>+GAME!DH151</f>
        <v/>
      </c>
      <c r="H144" s="160" t="str">
        <f>+GAME!DI151</f>
        <v/>
      </c>
      <c r="I144" s="161" t="str">
        <f>+GAME!DJ151</f>
        <v/>
      </c>
      <c r="J144" s="160" t="str">
        <f>+GAME!DK151</f>
        <v/>
      </c>
      <c r="K144" s="161" t="str">
        <f>+GAME!DL151</f>
        <v/>
      </c>
      <c r="L144" s="160" t="str">
        <f>+GAME!DM151</f>
        <v/>
      </c>
      <c r="M144" s="161" t="str">
        <f>+GAME!DN151</f>
        <v/>
      </c>
      <c r="N144" s="160" t="str">
        <f>+GAME!DO151</f>
        <v/>
      </c>
      <c r="O144" s="12"/>
    </row>
    <row r="145" spans="2:15" ht="20.25" customHeight="1" thickBot="1" x14ac:dyDescent="0.3">
      <c r="B145" s="12"/>
      <c r="C145" s="217"/>
      <c r="D145" s="172" t="str">
        <f t="shared" ref="D145:D148" si="35">+D138</f>
        <v>Customer Experience</v>
      </c>
      <c r="E145" s="163" t="str">
        <f>+GAME!DF152</f>
        <v/>
      </c>
      <c r="F145" s="164" t="str">
        <f>+GAME!DG152</f>
        <v/>
      </c>
      <c r="G145" s="165" t="str">
        <f>+GAME!DH152</f>
        <v/>
      </c>
      <c r="H145" s="164" t="str">
        <f>+GAME!DI152</f>
        <v/>
      </c>
      <c r="I145" s="165" t="str">
        <f>+GAME!DJ152</f>
        <v/>
      </c>
      <c r="J145" s="164" t="str">
        <f>+GAME!DK152</f>
        <v/>
      </c>
      <c r="K145" s="165" t="str">
        <f>+GAME!DL152</f>
        <v/>
      </c>
      <c r="L145" s="164" t="str">
        <f>+GAME!DM152</f>
        <v/>
      </c>
      <c r="M145" s="165" t="str">
        <f>+GAME!DN152</f>
        <v/>
      </c>
      <c r="N145" s="164" t="str">
        <f>+GAME!DO152</f>
        <v/>
      </c>
      <c r="O145" s="12"/>
    </row>
    <row r="146" spans="2:15" ht="20.25" customHeight="1" x14ac:dyDescent="0.25">
      <c r="B146" s="12"/>
      <c r="C146" s="217"/>
      <c r="D146" s="173" t="str">
        <f t="shared" si="35"/>
        <v>Product Choice</v>
      </c>
      <c r="E146" s="159" t="str">
        <f>+GAME!DF153</f>
        <v/>
      </c>
      <c r="F146" s="160" t="str">
        <f>+GAME!DG153</f>
        <v/>
      </c>
      <c r="G146" s="161" t="str">
        <f>+GAME!DH153</f>
        <v/>
      </c>
      <c r="H146" s="160" t="str">
        <f>+GAME!DI153</f>
        <v/>
      </c>
      <c r="I146" s="161" t="str">
        <f>+GAME!DJ153</f>
        <v/>
      </c>
      <c r="J146" s="160" t="str">
        <f>+GAME!DK153</f>
        <v/>
      </c>
      <c r="K146" s="161" t="str">
        <f>+GAME!DL153</f>
        <v/>
      </c>
      <c r="L146" s="160" t="str">
        <f>+GAME!DM153</f>
        <v/>
      </c>
      <c r="M146" s="161" t="str">
        <f>+GAME!DN153</f>
        <v/>
      </c>
      <c r="N146" s="160" t="str">
        <f>+GAME!DO153</f>
        <v/>
      </c>
      <c r="O146" s="12"/>
    </row>
    <row r="147" spans="2:15" ht="20.25" customHeight="1" thickBot="1" x14ac:dyDescent="0.3">
      <c r="B147" s="12"/>
      <c r="C147" s="217"/>
      <c r="D147" s="174" t="str">
        <f t="shared" si="35"/>
        <v>Channel Choice</v>
      </c>
      <c r="E147" s="166" t="str">
        <f>+GAME!DF154</f>
        <v/>
      </c>
      <c r="F147" s="167" t="str">
        <f>+GAME!DG154</f>
        <v/>
      </c>
      <c r="G147" s="168" t="str">
        <f>+GAME!DH154</f>
        <v/>
      </c>
      <c r="H147" s="167" t="str">
        <f>+GAME!DI154</f>
        <v/>
      </c>
      <c r="I147" s="168" t="str">
        <f>+GAME!DJ154</f>
        <v/>
      </c>
      <c r="J147" s="167" t="str">
        <f>+GAME!DK154</f>
        <v/>
      </c>
      <c r="K147" s="168" t="str">
        <f>+GAME!DL154</f>
        <v/>
      </c>
      <c r="L147" s="167" t="str">
        <f>+GAME!DM154</f>
        <v/>
      </c>
      <c r="M147" s="168" t="str">
        <f>+GAME!DN154</f>
        <v/>
      </c>
      <c r="N147" s="167" t="str">
        <f>+GAME!DO154</f>
        <v/>
      </c>
      <c r="O147" s="12"/>
    </row>
    <row r="148" spans="2:15" ht="20.25" customHeight="1" x14ac:dyDescent="0.25">
      <c r="B148" s="12"/>
      <c r="C148" s="217"/>
      <c r="D148" s="172" t="str">
        <f t="shared" si="35"/>
        <v>Customer Relationship</v>
      </c>
      <c r="E148" s="163" t="str">
        <f>+GAME!DF155</f>
        <v/>
      </c>
      <c r="F148" s="164" t="str">
        <f>+GAME!DG155</f>
        <v/>
      </c>
      <c r="G148" s="165" t="str">
        <f>+GAME!DH155</f>
        <v/>
      </c>
      <c r="H148" s="164" t="str">
        <f>+GAME!DI155</f>
        <v/>
      </c>
      <c r="I148" s="165" t="str">
        <f>+GAME!DJ155</f>
        <v/>
      </c>
      <c r="J148" s="164" t="str">
        <f>+GAME!DK155</f>
        <v/>
      </c>
      <c r="K148" s="165" t="str">
        <f>+GAME!DL155</f>
        <v/>
      </c>
      <c r="L148" s="164" t="str">
        <f>+GAME!DM155</f>
        <v/>
      </c>
      <c r="M148" s="165" t="str">
        <f>+GAME!DN155</f>
        <v/>
      </c>
      <c r="N148" s="164" t="str">
        <f>+GAME!DO155</f>
        <v/>
      </c>
      <c r="O148" s="12"/>
    </row>
    <row r="149" spans="2:15" ht="20.25" customHeight="1" thickBot="1" x14ac:dyDescent="0.3">
      <c r="B149" s="12"/>
      <c r="C149" s="217"/>
      <c r="D149" s="172" t="str">
        <f>+D142</f>
        <v>Price/Profit Margin</v>
      </c>
      <c r="E149" s="166" t="str">
        <f>+GAME!DF156</f>
        <v/>
      </c>
      <c r="F149" s="167" t="str">
        <f>+GAME!DG156</f>
        <v/>
      </c>
      <c r="G149" s="168" t="str">
        <f>+GAME!DH156</f>
        <v/>
      </c>
      <c r="H149" s="167" t="str">
        <f>+GAME!DI156</f>
        <v/>
      </c>
      <c r="I149" s="168" t="str">
        <f>+GAME!DJ156</f>
        <v/>
      </c>
      <c r="J149" s="167" t="str">
        <f>+GAME!DK156</f>
        <v/>
      </c>
      <c r="K149" s="168" t="str">
        <f>+GAME!DL156</f>
        <v/>
      </c>
      <c r="L149" s="167" t="str">
        <f>+GAME!DM156</f>
        <v/>
      </c>
      <c r="M149" s="168" t="str">
        <f>+GAME!DN156</f>
        <v/>
      </c>
      <c r="N149" s="167" t="str">
        <f>+GAME!DO156</f>
        <v/>
      </c>
      <c r="O149" s="12"/>
    </row>
    <row r="150" spans="2:15" ht="20.25" customHeight="1" thickBot="1" x14ac:dyDescent="0.3">
      <c r="B150" s="12"/>
      <c r="C150" s="217" t="s">
        <v>54</v>
      </c>
      <c r="D150" s="155" t="s">
        <v>95</v>
      </c>
      <c r="E150" s="153" t="str">
        <f>+E143</f>
        <v>Team 1</v>
      </c>
      <c r="F150" s="154" t="str">
        <f t="shared" ref="F150:N150" si="36">+F143</f>
        <v>Team 2</v>
      </c>
      <c r="G150" s="153" t="str">
        <f t="shared" si="36"/>
        <v>Team 3</v>
      </c>
      <c r="H150" s="154" t="str">
        <f t="shared" si="36"/>
        <v>Team 4</v>
      </c>
      <c r="I150" s="153" t="str">
        <f t="shared" si="36"/>
        <v>Team 5</v>
      </c>
      <c r="J150" s="154" t="str">
        <f t="shared" si="36"/>
        <v>Team 6</v>
      </c>
      <c r="K150" s="153" t="str">
        <f t="shared" si="36"/>
        <v>Team 7</v>
      </c>
      <c r="L150" s="154" t="str">
        <f t="shared" si="36"/>
        <v>Team 8</v>
      </c>
      <c r="M150" s="153" t="str">
        <f t="shared" si="36"/>
        <v>Team 9</v>
      </c>
      <c r="N150" s="154" t="str">
        <f t="shared" si="36"/>
        <v>Team 10</v>
      </c>
      <c r="O150" s="12"/>
    </row>
    <row r="151" spans="2:15" ht="20.25" customHeight="1" x14ac:dyDescent="0.25">
      <c r="B151" s="12"/>
      <c r="C151" s="217"/>
      <c r="D151" s="154" t="str">
        <f>+D144</f>
        <v>Brand Trust</v>
      </c>
      <c r="E151" s="159" t="str">
        <f>+GAME!DF158</f>
        <v/>
      </c>
      <c r="F151" s="160" t="str">
        <f>+GAME!DG158</f>
        <v/>
      </c>
      <c r="G151" s="161" t="str">
        <f>+GAME!DH158</f>
        <v/>
      </c>
      <c r="H151" s="160" t="str">
        <f>+GAME!DI158</f>
        <v/>
      </c>
      <c r="I151" s="161" t="str">
        <f>+GAME!DJ158</f>
        <v/>
      </c>
      <c r="J151" s="160" t="str">
        <f>+GAME!DK158</f>
        <v/>
      </c>
      <c r="K151" s="161" t="str">
        <f>+GAME!DL158</f>
        <v/>
      </c>
      <c r="L151" s="160" t="str">
        <f>+GAME!DM158</f>
        <v/>
      </c>
      <c r="M151" s="161" t="str">
        <f>+GAME!DN158</f>
        <v/>
      </c>
      <c r="N151" s="160" t="str">
        <f>+GAME!DO158</f>
        <v/>
      </c>
      <c r="O151" s="12"/>
    </row>
    <row r="152" spans="2:15" ht="20.25" customHeight="1" thickBot="1" x14ac:dyDescent="0.3">
      <c r="B152" s="12"/>
      <c r="C152" s="217"/>
      <c r="D152" s="171" t="str">
        <f t="shared" ref="D152:D155" si="37">+D145</f>
        <v>Customer Experience</v>
      </c>
      <c r="E152" s="166" t="str">
        <f>+GAME!DF159</f>
        <v/>
      </c>
      <c r="F152" s="167" t="str">
        <f>+GAME!DG159</f>
        <v/>
      </c>
      <c r="G152" s="168" t="str">
        <f>+GAME!DH159</f>
        <v/>
      </c>
      <c r="H152" s="167" t="str">
        <f>+GAME!DI159</f>
        <v/>
      </c>
      <c r="I152" s="168" t="str">
        <f>+GAME!DJ159</f>
        <v/>
      </c>
      <c r="J152" s="167" t="str">
        <f>+GAME!DK159</f>
        <v/>
      </c>
      <c r="K152" s="168" t="str">
        <f>+GAME!DL159</f>
        <v/>
      </c>
      <c r="L152" s="167" t="str">
        <f>+GAME!DM159</f>
        <v/>
      </c>
      <c r="M152" s="168" t="str">
        <f>+GAME!DN159</f>
        <v/>
      </c>
      <c r="N152" s="167" t="str">
        <f>+GAME!DO159</f>
        <v/>
      </c>
      <c r="O152" s="12"/>
    </row>
    <row r="153" spans="2:15" ht="20.25" customHeight="1" x14ac:dyDescent="0.25">
      <c r="B153" s="12"/>
      <c r="C153" s="217"/>
      <c r="D153" s="170" t="str">
        <f t="shared" si="37"/>
        <v>Product Choice</v>
      </c>
      <c r="E153" s="163" t="str">
        <f>+GAME!DF160</f>
        <v/>
      </c>
      <c r="F153" s="164" t="str">
        <f>+GAME!DG160</f>
        <v/>
      </c>
      <c r="G153" s="165" t="str">
        <f>+GAME!DH160</f>
        <v/>
      </c>
      <c r="H153" s="164" t="str">
        <f>+GAME!DI160</f>
        <v/>
      </c>
      <c r="I153" s="165" t="str">
        <f>+GAME!DJ160</f>
        <v/>
      </c>
      <c r="J153" s="164" t="str">
        <f>+GAME!DK160</f>
        <v/>
      </c>
      <c r="K153" s="165" t="str">
        <f>+GAME!DL160</f>
        <v/>
      </c>
      <c r="L153" s="164" t="str">
        <f>+GAME!DM160</f>
        <v/>
      </c>
      <c r="M153" s="165" t="str">
        <f>+GAME!DN160</f>
        <v/>
      </c>
      <c r="N153" s="164" t="str">
        <f>+GAME!DO160</f>
        <v/>
      </c>
      <c r="O153" s="12"/>
    </row>
    <row r="154" spans="2:15" ht="20.25" customHeight="1" thickBot="1" x14ac:dyDescent="0.3">
      <c r="B154" s="12"/>
      <c r="C154" s="217"/>
      <c r="D154" s="170" t="str">
        <f t="shared" si="37"/>
        <v>Channel Choice</v>
      </c>
      <c r="E154" s="163" t="str">
        <f>+GAME!DF161</f>
        <v/>
      </c>
      <c r="F154" s="164" t="str">
        <f>+GAME!DG161</f>
        <v/>
      </c>
      <c r="G154" s="165" t="str">
        <f>+GAME!DH161</f>
        <v/>
      </c>
      <c r="H154" s="164" t="str">
        <f>+GAME!DI161</f>
        <v/>
      </c>
      <c r="I154" s="165" t="str">
        <f>+GAME!DJ161</f>
        <v/>
      </c>
      <c r="J154" s="164" t="str">
        <f>+GAME!DK161</f>
        <v/>
      </c>
      <c r="K154" s="165" t="str">
        <f>+GAME!DL161</f>
        <v/>
      </c>
      <c r="L154" s="164" t="str">
        <f>+GAME!DM161</f>
        <v/>
      </c>
      <c r="M154" s="165" t="str">
        <f>+GAME!DN161</f>
        <v/>
      </c>
      <c r="N154" s="164" t="str">
        <f>+GAME!DO161</f>
        <v/>
      </c>
      <c r="O154" s="12"/>
    </row>
    <row r="155" spans="2:15" ht="20.25" customHeight="1" x14ac:dyDescent="0.25">
      <c r="B155" s="12"/>
      <c r="C155" s="217"/>
      <c r="D155" s="154" t="str">
        <f t="shared" si="37"/>
        <v>Customer Relationship</v>
      </c>
      <c r="E155" s="159" t="str">
        <f>+GAME!DF162</f>
        <v/>
      </c>
      <c r="F155" s="160" t="str">
        <f>+GAME!DG162</f>
        <v/>
      </c>
      <c r="G155" s="161" t="str">
        <f>+GAME!DH162</f>
        <v/>
      </c>
      <c r="H155" s="160" t="str">
        <f>+GAME!DI162</f>
        <v/>
      </c>
      <c r="I155" s="161" t="str">
        <f>+GAME!DJ162</f>
        <v/>
      </c>
      <c r="J155" s="160" t="str">
        <f>+GAME!DK162</f>
        <v/>
      </c>
      <c r="K155" s="161" t="str">
        <f>+GAME!DL162</f>
        <v/>
      </c>
      <c r="L155" s="160" t="str">
        <f>+GAME!DM162</f>
        <v/>
      </c>
      <c r="M155" s="161" t="str">
        <f>+GAME!DN162</f>
        <v/>
      </c>
      <c r="N155" s="160" t="str">
        <f>+GAME!DO162</f>
        <v/>
      </c>
      <c r="O155" s="12"/>
    </row>
    <row r="156" spans="2:15" ht="20.25" customHeight="1" thickBot="1" x14ac:dyDescent="0.3">
      <c r="B156" s="12"/>
      <c r="C156" s="218"/>
      <c r="D156" s="171" t="str">
        <f>+D149</f>
        <v>Price/Profit Margin</v>
      </c>
      <c r="E156" s="166" t="str">
        <f>+GAME!DF163</f>
        <v/>
      </c>
      <c r="F156" s="167" t="str">
        <f>+GAME!DG163</f>
        <v/>
      </c>
      <c r="G156" s="168" t="str">
        <f>+GAME!DH163</f>
        <v/>
      </c>
      <c r="H156" s="167" t="str">
        <f>+GAME!DI163</f>
        <v/>
      </c>
      <c r="I156" s="168" t="str">
        <f>+GAME!DJ163</f>
        <v/>
      </c>
      <c r="J156" s="167" t="str">
        <f>+GAME!DK163</f>
        <v/>
      </c>
      <c r="K156" s="168" t="str">
        <f>+GAME!DL163</f>
        <v/>
      </c>
      <c r="L156" s="167" t="str">
        <f>+GAME!DM163</f>
        <v/>
      </c>
      <c r="M156" s="168" t="str">
        <f>+GAME!DN163</f>
        <v/>
      </c>
      <c r="N156" s="167" t="str">
        <f>+GAME!DO163</f>
        <v/>
      </c>
      <c r="O156" s="12"/>
    </row>
    <row r="157" spans="2:15" ht="20.25" customHeight="1" x14ac:dyDescent="0.25">
      <c r="B157" s="12"/>
      <c r="C157" s="169"/>
      <c r="D157" s="172"/>
      <c r="E157" s="176"/>
      <c r="F157" s="176"/>
      <c r="G157" s="176"/>
      <c r="H157" s="176"/>
      <c r="I157" s="176"/>
      <c r="J157" s="176"/>
      <c r="K157" s="176"/>
      <c r="L157" s="176"/>
      <c r="M157" s="176"/>
      <c r="N157" s="176"/>
      <c r="O157" s="12"/>
    </row>
    <row r="158" spans="2:15" ht="20.25" customHeight="1" thickBot="1" x14ac:dyDescent="0.3">
      <c r="B158" s="12"/>
      <c r="C158" s="169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2:15" ht="20.25" customHeight="1" thickBot="1" x14ac:dyDescent="0.3">
      <c r="B159" s="12"/>
      <c r="C159" s="216" t="s">
        <v>55</v>
      </c>
      <c r="D159" s="155" t="s">
        <v>92</v>
      </c>
      <c r="E159" s="157" t="str">
        <f>+E129</f>
        <v>Team 1</v>
      </c>
      <c r="F159" s="154" t="str">
        <f t="shared" ref="F159:N159" si="38">+F129</f>
        <v>Team 2</v>
      </c>
      <c r="G159" s="153" t="str">
        <f t="shared" si="38"/>
        <v>Team 3</v>
      </c>
      <c r="H159" s="154" t="str">
        <f t="shared" si="38"/>
        <v>Team 4</v>
      </c>
      <c r="I159" s="153" t="str">
        <f t="shared" si="38"/>
        <v>Team 5</v>
      </c>
      <c r="J159" s="154" t="str">
        <f t="shared" si="38"/>
        <v>Team 6</v>
      </c>
      <c r="K159" s="153" t="str">
        <f t="shared" si="38"/>
        <v>Team 7</v>
      </c>
      <c r="L159" s="154" t="str">
        <f t="shared" si="38"/>
        <v>Team 8</v>
      </c>
      <c r="M159" s="153" t="str">
        <f t="shared" si="38"/>
        <v>Team 9</v>
      </c>
      <c r="N159" s="156" t="str">
        <f t="shared" si="38"/>
        <v>Team 10</v>
      </c>
      <c r="O159" s="12"/>
    </row>
    <row r="160" spans="2:15" ht="20.25" customHeight="1" x14ac:dyDescent="0.25">
      <c r="B160" s="12"/>
      <c r="C160" s="217"/>
      <c r="D160" s="154" t="str">
        <f>+D130</f>
        <v>Brand Trust</v>
      </c>
      <c r="E160" s="159" t="str">
        <f>+GAME!DF167</f>
        <v/>
      </c>
      <c r="F160" s="160" t="str">
        <f>+GAME!DG167</f>
        <v/>
      </c>
      <c r="G160" s="161" t="str">
        <f>+GAME!DH167</f>
        <v/>
      </c>
      <c r="H160" s="160" t="str">
        <f>+GAME!DI167</f>
        <v/>
      </c>
      <c r="I160" s="161" t="str">
        <f>+GAME!DJ167</f>
        <v/>
      </c>
      <c r="J160" s="160" t="str">
        <f>+GAME!DK167</f>
        <v/>
      </c>
      <c r="K160" s="161" t="str">
        <f>+GAME!DL167</f>
        <v/>
      </c>
      <c r="L160" s="160" t="str">
        <f>+GAME!DM167</f>
        <v/>
      </c>
      <c r="M160" s="161" t="str">
        <f>+GAME!DN167</f>
        <v/>
      </c>
      <c r="N160" s="160" t="str">
        <f>+GAME!DO167</f>
        <v/>
      </c>
      <c r="O160" s="12"/>
    </row>
    <row r="161" spans="2:15" ht="20.25" customHeight="1" thickBot="1" x14ac:dyDescent="0.3">
      <c r="B161" s="12"/>
      <c r="C161" s="217"/>
      <c r="D161" s="170" t="str">
        <f t="shared" ref="D161:D165" si="39">+D131</f>
        <v>Customer Experience</v>
      </c>
      <c r="E161" s="163" t="str">
        <f>+GAME!DF168</f>
        <v/>
      </c>
      <c r="F161" s="164" t="str">
        <f>+GAME!DG168</f>
        <v/>
      </c>
      <c r="G161" s="165" t="str">
        <f>+GAME!DH168</f>
        <v/>
      </c>
      <c r="H161" s="164" t="str">
        <f>+GAME!DI168</f>
        <v/>
      </c>
      <c r="I161" s="165" t="str">
        <f>+GAME!DJ168</f>
        <v/>
      </c>
      <c r="J161" s="164" t="str">
        <f>+GAME!DK168</f>
        <v/>
      </c>
      <c r="K161" s="165" t="str">
        <f>+GAME!DL168</f>
        <v/>
      </c>
      <c r="L161" s="164" t="str">
        <f>+GAME!DM168</f>
        <v/>
      </c>
      <c r="M161" s="165" t="str">
        <f>+GAME!DN168</f>
        <v/>
      </c>
      <c r="N161" s="164" t="str">
        <f>+GAME!DO168</f>
        <v/>
      </c>
      <c r="O161" s="12"/>
    </row>
    <row r="162" spans="2:15" ht="20.25" customHeight="1" x14ac:dyDescent="0.25">
      <c r="B162" s="12"/>
      <c r="C162" s="217"/>
      <c r="D162" s="154" t="str">
        <f t="shared" si="39"/>
        <v>Product Choice</v>
      </c>
      <c r="E162" s="159" t="str">
        <f>+GAME!DF169</f>
        <v/>
      </c>
      <c r="F162" s="160" t="str">
        <f>+GAME!DG169</f>
        <v/>
      </c>
      <c r="G162" s="161" t="str">
        <f>+GAME!DH169</f>
        <v/>
      </c>
      <c r="H162" s="160" t="str">
        <f>+GAME!DI169</f>
        <v/>
      </c>
      <c r="I162" s="161" t="str">
        <f>+GAME!DJ169</f>
        <v/>
      </c>
      <c r="J162" s="160" t="str">
        <f>+GAME!DK169</f>
        <v/>
      </c>
      <c r="K162" s="161" t="str">
        <f>+GAME!DL169</f>
        <v/>
      </c>
      <c r="L162" s="160" t="str">
        <f>+GAME!DM169</f>
        <v/>
      </c>
      <c r="M162" s="161" t="str">
        <f>+GAME!DN169</f>
        <v/>
      </c>
      <c r="N162" s="160" t="str">
        <f>+GAME!DO169</f>
        <v/>
      </c>
      <c r="O162" s="12"/>
    </row>
    <row r="163" spans="2:15" ht="20.25" customHeight="1" thickBot="1" x14ac:dyDescent="0.3">
      <c r="B163" s="12"/>
      <c r="C163" s="217"/>
      <c r="D163" s="171" t="str">
        <f t="shared" si="39"/>
        <v>Channel Choice</v>
      </c>
      <c r="E163" s="166" t="str">
        <f>+GAME!DF170</f>
        <v/>
      </c>
      <c r="F163" s="167" t="str">
        <f>+GAME!DG170</f>
        <v/>
      </c>
      <c r="G163" s="168" t="str">
        <f>+GAME!DH170</f>
        <v/>
      </c>
      <c r="H163" s="167" t="str">
        <f>+GAME!DI170</f>
        <v/>
      </c>
      <c r="I163" s="168" t="str">
        <f>+GAME!DJ170</f>
        <v/>
      </c>
      <c r="J163" s="167" t="str">
        <f>+GAME!DK170</f>
        <v/>
      </c>
      <c r="K163" s="168" t="str">
        <f>+GAME!DL170</f>
        <v/>
      </c>
      <c r="L163" s="167" t="str">
        <f>+GAME!DM170</f>
        <v/>
      </c>
      <c r="M163" s="168" t="str">
        <f>+GAME!DN170</f>
        <v/>
      </c>
      <c r="N163" s="167" t="str">
        <f>+GAME!DO170</f>
        <v/>
      </c>
      <c r="O163" s="12"/>
    </row>
    <row r="164" spans="2:15" ht="20.25" customHeight="1" x14ac:dyDescent="0.25">
      <c r="B164" s="12"/>
      <c r="C164" s="217"/>
      <c r="D164" s="170" t="str">
        <f t="shared" si="39"/>
        <v>Customer Relationship</v>
      </c>
      <c r="E164" s="163" t="str">
        <f>+GAME!DF171</f>
        <v/>
      </c>
      <c r="F164" s="164" t="str">
        <f>+GAME!DG171</f>
        <v/>
      </c>
      <c r="G164" s="165" t="str">
        <f>+GAME!DH171</f>
        <v/>
      </c>
      <c r="H164" s="164" t="str">
        <f>+GAME!DI171</f>
        <v/>
      </c>
      <c r="I164" s="165" t="str">
        <f>+GAME!DJ171</f>
        <v/>
      </c>
      <c r="J164" s="164" t="str">
        <f>+GAME!DK171</f>
        <v/>
      </c>
      <c r="K164" s="165" t="str">
        <f>+GAME!DL171</f>
        <v/>
      </c>
      <c r="L164" s="164" t="str">
        <f>+GAME!DM171</f>
        <v/>
      </c>
      <c r="M164" s="165" t="str">
        <f>+GAME!DN171</f>
        <v/>
      </c>
      <c r="N164" s="164" t="str">
        <f>+GAME!DO171</f>
        <v/>
      </c>
      <c r="O164" s="12"/>
    </row>
    <row r="165" spans="2:15" ht="20.25" customHeight="1" thickBot="1" x14ac:dyDescent="0.3">
      <c r="B165" s="12"/>
      <c r="C165" s="217"/>
      <c r="D165" s="171" t="str">
        <f t="shared" si="39"/>
        <v>Price/Profit Margin</v>
      </c>
      <c r="E165" s="166" t="str">
        <f>+GAME!DF172</f>
        <v/>
      </c>
      <c r="F165" s="167" t="str">
        <f>+GAME!DG172</f>
        <v/>
      </c>
      <c r="G165" s="168" t="str">
        <f>+GAME!DH172</f>
        <v/>
      </c>
      <c r="H165" s="167" t="str">
        <f>+GAME!DI172</f>
        <v/>
      </c>
      <c r="I165" s="168" t="str">
        <f>+GAME!DJ172</f>
        <v/>
      </c>
      <c r="J165" s="167" t="str">
        <f>+GAME!DK172</f>
        <v/>
      </c>
      <c r="K165" s="168" t="str">
        <f>+GAME!DL172</f>
        <v/>
      </c>
      <c r="L165" s="167" t="str">
        <f>+GAME!DM172</f>
        <v/>
      </c>
      <c r="M165" s="168" t="str">
        <f>+GAME!DN172</f>
        <v/>
      </c>
      <c r="N165" s="167" t="str">
        <f>+GAME!DO172</f>
        <v/>
      </c>
      <c r="O165" s="12"/>
    </row>
    <row r="166" spans="2:15" ht="20.25" customHeight="1" thickBot="1" x14ac:dyDescent="0.3">
      <c r="B166" s="12"/>
      <c r="C166" s="217" t="s">
        <v>55</v>
      </c>
      <c r="D166" s="155" t="s">
        <v>93</v>
      </c>
      <c r="E166" s="153" t="str">
        <f>+E159</f>
        <v>Team 1</v>
      </c>
      <c r="F166" s="154" t="str">
        <f t="shared" ref="F166:N166" si="40">+F159</f>
        <v>Team 2</v>
      </c>
      <c r="G166" s="153" t="str">
        <f t="shared" si="40"/>
        <v>Team 3</v>
      </c>
      <c r="H166" s="154" t="str">
        <f t="shared" si="40"/>
        <v>Team 4</v>
      </c>
      <c r="I166" s="153" t="str">
        <f t="shared" si="40"/>
        <v>Team 5</v>
      </c>
      <c r="J166" s="154" t="str">
        <f t="shared" si="40"/>
        <v>Team 6</v>
      </c>
      <c r="K166" s="153" t="str">
        <f t="shared" si="40"/>
        <v>Team 7</v>
      </c>
      <c r="L166" s="154" t="str">
        <f t="shared" si="40"/>
        <v>Team 8</v>
      </c>
      <c r="M166" s="153" t="str">
        <f t="shared" si="40"/>
        <v>Team 9</v>
      </c>
      <c r="N166" s="154" t="str">
        <f t="shared" si="40"/>
        <v>Team 10</v>
      </c>
      <c r="O166" s="12"/>
    </row>
    <row r="167" spans="2:15" ht="20.25" customHeight="1" x14ac:dyDescent="0.25">
      <c r="B167" s="12"/>
      <c r="C167" s="217"/>
      <c r="D167" s="170" t="str">
        <f>+D160</f>
        <v>Brand Trust</v>
      </c>
      <c r="E167" s="159" t="str">
        <f>+GAME!DF174</f>
        <v/>
      </c>
      <c r="F167" s="160" t="str">
        <f>+GAME!DG174</f>
        <v/>
      </c>
      <c r="G167" s="161" t="str">
        <f>+GAME!DH174</f>
        <v/>
      </c>
      <c r="H167" s="160" t="str">
        <f>+GAME!DI174</f>
        <v/>
      </c>
      <c r="I167" s="161" t="str">
        <f>+GAME!DJ174</f>
        <v/>
      </c>
      <c r="J167" s="160" t="str">
        <f>+GAME!DK174</f>
        <v/>
      </c>
      <c r="K167" s="161" t="str">
        <f>+GAME!DL174</f>
        <v/>
      </c>
      <c r="L167" s="160" t="str">
        <f>+GAME!DM174</f>
        <v/>
      </c>
      <c r="M167" s="161" t="str">
        <f>+GAME!DN174</f>
        <v/>
      </c>
      <c r="N167" s="160" t="str">
        <f>+GAME!DO174</f>
        <v/>
      </c>
      <c r="O167" s="12"/>
    </row>
    <row r="168" spans="2:15" ht="20.25" customHeight="1" thickBot="1" x14ac:dyDescent="0.3">
      <c r="B168" s="12"/>
      <c r="C168" s="217"/>
      <c r="D168" s="170" t="str">
        <f t="shared" ref="D168:D171" si="41">+D161</f>
        <v>Customer Experience</v>
      </c>
      <c r="E168" s="163" t="str">
        <f>+GAME!DF175</f>
        <v/>
      </c>
      <c r="F168" s="164" t="str">
        <f>+GAME!DG175</f>
        <v/>
      </c>
      <c r="G168" s="165" t="str">
        <f>+GAME!DH175</f>
        <v/>
      </c>
      <c r="H168" s="164" t="str">
        <f>+GAME!DI175</f>
        <v/>
      </c>
      <c r="I168" s="165" t="str">
        <f>+GAME!DJ175</f>
        <v/>
      </c>
      <c r="J168" s="164" t="str">
        <f>+GAME!DK175</f>
        <v/>
      </c>
      <c r="K168" s="165" t="str">
        <f>+GAME!DL175</f>
        <v/>
      </c>
      <c r="L168" s="164" t="str">
        <f>+GAME!DM175</f>
        <v/>
      </c>
      <c r="M168" s="165" t="str">
        <f>+GAME!DN175</f>
        <v/>
      </c>
      <c r="N168" s="164" t="str">
        <f>+GAME!DO175</f>
        <v/>
      </c>
      <c r="O168" s="12"/>
    </row>
    <row r="169" spans="2:15" ht="20.25" customHeight="1" x14ac:dyDescent="0.25">
      <c r="B169" s="12"/>
      <c r="C169" s="217"/>
      <c r="D169" s="154" t="str">
        <f t="shared" si="41"/>
        <v>Product Choice</v>
      </c>
      <c r="E169" s="159" t="str">
        <f>+GAME!DF176</f>
        <v/>
      </c>
      <c r="F169" s="160" t="str">
        <f>+GAME!DG176</f>
        <v/>
      </c>
      <c r="G169" s="161" t="str">
        <f>+GAME!DH176</f>
        <v/>
      </c>
      <c r="H169" s="160" t="str">
        <f>+GAME!DI176</f>
        <v/>
      </c>
      <c r="I169" s="161" t="str">
        <f>+GAME!DJ176</f>
        <v/>
      </c>
      <c r="J169" s="160" t="str">
        <f>+GAME!DK176</f>
        <v/>
      </c>
      <c r="K169" s="161" t="str">
        <f>+GAME!DL176</f>
        <v/>
      </c>
      <c r="L169" s="160" t="str">
        <f>+GAME!DM176</f>
        <v/>
      </c>
      <c r="M169" s="161" t="str">
        <f>+GAME!DN176</f>
        <v/>
      </c>
      <c r="N169" s="160" t="str">
        <f>+GAME!DO176</f>
        <v/>
      </c>
      <c r="O169" s="12"/>
    </row>
    <row r="170" spans="2:15" ht="20.25" customHeight="1" thickBot="1" x14ac:dyDescent="0.3">
      <c r="B170" s="12"/>
      <c r="C170" s="217"/>
      <c r="D170" s="171" t="str">
        <f t="shared" si="41"/>
        <v>Channel Choice</v>
      </c>
      <c r="E170" s="166" t="str">
        <f>+GAME!DF177</f>
        <v/>
      </c>
      <c r="F170" s="167" t="str">
        <f>+GAME!DG177</f>
        <v/>
      </c>
      <c r="G170" s="168" t="str">
        <f>+GAME!DH177</f>
        <v/>
      </c>
      <c r="H170" s="167" t="str">
        <f>+GAME!DI177</f>
        <v/>
      </c>
      <c r="I170" s="168" t="str">
        <f>+GAME!DJ177</f>
        <v/>
      </c>
      <c r="J170" s="167" t="str">
        <f>+GAME!DK177</f>
        <v/>
      </c>
      <c r="K170" s="168" t="str">
        <f>+GAME!DL177</f>
        <v/>
      </c>
      <c r="L170" s="167" t="str">
        <f>+GAME!DM177</f>
        <v/>
      </c>
      <c r="M170" s="168" t="str">
        <f>+GAME!DN177</f>
        <v/>
      </c>
      <c r="N170" s="167" t="str">
        <f>+GAME!DO177</f>
        <v/>
      </c>
      <c r="O170" s="12"/>
    </row>
    <row r="171" spans="2:15" ht="20.25" customHeight="1" x14ac:dyDescent="0.25">
      <c r="B171" s="12"/>
      <c r="C171" s="217"/>
      <c r="D171" s="170" t="str">
        <f t="shared" si="41"/>
        <v>Customer Relationship</v>
      </c>
      <c r="E171" s="163" t="str">
        <f>+GAME!DF178</f>
        <v/>
      </c>
      <c r="F171" s="164" t="str">
        <f>+GAME!DG178</f>
        <v/>
      </c>
      <c r="G171" s="165" t="str">
        <f>+GAME!DH178</f>
        <v/>
      </c>
      <c r="H171" s="164" t="str">
        <f>+GAME!DI178</f>
        <v/>
      </c>
      <c r="I171" s="165" t="str">
        <f>+GAME!DJ178</f>
        <v/>
      </c>
      <c r="J171" s="164" t="str">
        <f>+GAME!DK178</f>
        <v/>
      </c>
      <c r="K171" s="165" t="str">
        <f>+GAME!DL178</f>
        <v/>
      </c>
      <c r="L171" s="164" t="str">
        <f>+GAME!DM178</f>
        <v/>
      </c>
      <c r="M171" s="165" t="str">
        <f>+GAME!DN178</f>
        <v/>
      </c>
      <c r="N171" s="164" t="str">
        <f>+GAME!DO178</f>
        <v/>
      </c>
      <c r="O171" s="12"/>
    </row>
    <row r="172" spans="2:15" ht="20.25" customHeight="1" thickBot="1" x14ac:dyDescent="0.3">
      <c r="B172" s="12"/>
      <c r="C172" s="217"/>
      <c r="D172" s="171" t="str">
        <f>+D165</f>
        <v>Price/Profit Margin</v>
      </c>
      <c r="E172" s="166" t="str">
        <f>+GAME!DF179</f>
        <v/>
      </c>
      <c r="F172" s="167" t="str">
        <f>+GAME!DG179</f>
        <v/>
      </c>
      <c r="G172" s="168" t="str">
        <f>+GAME!DH179</f>
        <v/>
      </c>
      <c r="H172" s="167" t="str">
        <f>+GAME!DI179</f>
        <v/>
      </c>
      <c r="I172" s="168" t="str">
        <f>+GAME!DJ179</f>
        <v/>
      </c>
      <c r="J172" s="167" t="str">
        <f>+GAME!DK179</f>
        <v/>
      </c>
      <c r="K172" s="168" t="str">
        <f>+GAME!DL179</f>
        <v/>
      </c>
      <c r="L172" s="167" t="str">
        <f>+GAME!DM179</f>
        <v/>
      </c>
      <c r="M172" s="168" t="str">
        <f>+GAME!DN179</f>
        <v/>
      </c>
      <c r="N172" s="167" t="str">
        <f>+GAME!DO179</f>
        <v/>
      </c>
      <c r="O172" s="12"/>
    </row>
    <row r="173" spans="2:15" ht="20.25" customHeight="1" thickBot="1" x14ac:dyDescent="0.3">
      <c r="B173" s="12"/>
      <c r="C173" s="217" t="s">
        <v>55</v>
      </c>
      <c r="D173" s="155" t="s">
        <v>94</v>
      </c>
      <c r="E173" s="153" t="str">
        <f>+E166</f>
        <v>Team 1</v>
      </c>
      <c r="F173" s="154" t="str">
        <f t="shared" ref="F173:N173" si="42">+F166</f>
        <v>Team 2</v>
      </c>
      <c r="G173" s="153" t="str">
        <f t="shared" si="42"/>
        <v>Team 3</v>
      </c>
      <c r="H173" s="154" t="str">
        <f t="shared" si="42"/>
        <v>Team 4</v>
      </c>
      <c r="I173" s="153" t="str">
        <f t="shared" si="42"/>
        <v>Team 5</v>
      </c>
      <c r="J173" s="154" t="str">
        <f t="shared" si="42"/>
        <v>Team 6</v>
      </c>
      <c r="K173" s="153" t="str">
        <f t="shared" si="42"/>
        <v>Team 7</v>
      </c>
      <c r="L173" s="154" t="str">
        <f t="shared" si="42"/>
        <v>Team 8</v>
      </c>
      <c r="M173" s="153" t="str">
        <f t="shared" si="42"/>
        <v>Team 9</v>
      </c>
      <c r="N173" s="154" t="str">
        <f t="shared" si="42"/>
        <v>Team 10</v>
      </c>
      <c r="O173" s="12"/>
    </row>
    <row r="174" spans="2:15" ht="20.25" customHeight="1" x14ac:dyDescent="0.25">
      <c r="B174" s="12"/>
      <c r="C174" s="217"/>
      <c r="D174" s="172" t="str">
        <f>+D167</f>
        <v>Brand Trust</v>
      </c>
      <c r="E174" s="159" t="str">
        <f>+GAME!DF181</f>
        <v/>
      </c>
      <c r="F174" s="160" t="str">
        <f>+GAME!DG181</f>
        <v/>
      </c>
      <c r="G174" s="161" t="str">
        <f>+GAME!DH181</f>
        <v/>
      </c>
      <c r="H174" s="160" t="str">
        <f>+GAME!DI181</f>
        <v/>
      </c>
      <c r="I174" s="161" t="str">
        <f>+GAME!DJ181</f>
        <v/>
      </c>
      <c r="J174" s="160" t="str">
        <f>+GAME!DK181</f>
        <v/>
      </c>
      <c r="K174" s="161" t="str">
        <f>+GAME!DL181</f>
        <v/>
      </c>
      <c r="L174" s="160" t="str">
        <f>+GAME!DM181</f>
        <v/>
      </c>
      <c r="M174" s="161" t="str">
        <f>+GAME!DN181</f>
        <v/>
      </c>
      <c r="N174" s="160" t="str">
        <f>+GAME!DO181</f>
        <v/>
      </c>
      <c r="O174" s="12"/>
    </row>
    <row r="175" spans="2:15" ht="20.25" customHeight="1" thickBot="1" x14ac:dyDescent="0.3">
      <c r="B175" s="12"/>
      <c r="C175" s="217"/>
      <c r="D175" s="172" t="str">
        <f t="shared" ref="D175:D178" si="43">+D168</f>
        <v>Customer Experience</v>
      </c>
      <c r="E175" s="163" t="str">
        <f>+GAME!DF182</f>
        <v/>
      </c>
      <c r="F175" s="164" t="str">
        <f>+GAME!DG182</f>
        <v/>
      </c>
      <c r="G175" s="165" t="str">
        <f>+GAME!DH182</f>
        <v/>
      </c>
      <c r="H175" s="164" t="str">
        <f>+GAME!DI182</f>
        <v/>
      </c>
      <c r="I175" s="165" t="str">
        <f>+GAME!DJ182</f>
        <v/>
      </c>
      <c r="J175" s="164" t="str">
        <f>+GAME!DK182</f>
        <v/>
      </c>
      <c r="K175" s="165" t="str">
        <f>+GAME!DL182</f>
        <v/>
      </c>
      <c r="L175" s="164" t="str">
        <f>+GAME!DM182</f>
        <v/>
      </c>
      <c r="M175" s="165" t="str">
        <f>+GAME!DN182</f>
        <v/>
      </c>
      <c r="N175" s="164" t="str">
        <f>+GAME!DO182</f>
        <v/>
      </c>
      <c r="O175" s="12"/>
    </row>
    <row r="176" spans="2:15" ht="20.25" customHeight="1" x14ac:dyDescent="0.25">
      <c r="B176" s="12"/>
      <c r="C176" s="217"/>
      <c r="D176" s="173" t="str">
        <f t="shared" si="43"/>
        <v>Product Choice</v>
      </c>
      <c r="E176" s="159" t="str">
        <f>+GAME!DF183</f>
        <v/>
      </c>
      <c r="F176" s="160" t="str">
        <f>+GAME!DG183</f>
        <v/>
      </c>
      <c r="G176" s="161" t="str">
        <f>+GAME!DH183</f>
        <v/>
      </c>
      <c r="H176" s="160" t="str">
        <f>+GAME!DI183</f>
        <v/>
      </c>
      <c r="I176" s="161" t="str">
        <f>+GAME!DJ183</f>
        <v/>
      </c>
      <c r="J176" s="160" t="str">
        <f>+GAME!DK183</f>
        <v/>
      </c>
      <c r="K176" s="161" t="str">
        <f>+GAME!DL183</f>
        <v/>
      </c>
      <c r="L176" s="160" t="str">
        <f>+GAME!DM183</f>
        <v/>
      </c>
      <c r="M176" s="161" t="str">
        <f>+GAME!DN183</f>
        <v/>
      </c>
      <c r="N176" s="160" t="str">
        <f>+GAME!DO183</f>
        <v/>
      </c>
      <c r="O176" s="12"/>
    </row>
    <row r="177" spans="2:15" ht="20.25" customHeight="1" thickBot="1" x14ac:dyDescent="0.3">
      <c r="B177" s="12"/>
      <c r="C177" s="217"/>
      <c r="D177" s="174" t="str">
        <f t="shared" si="43"/>
        <v>Channel Choice</v>
      </c>
      <c r="E177" s="166" t="str">
        <f>+GAME!DF184</f>
        <v/>
      </c>
      <c r="F177" s="167" t="str">
        <f>+GAME!DG184</f>
        <v/>
      </c>
      <c r="G177" s="168" t="str">
        <f>+GAME!DH184</f>
        <v/>
      </c>
      <c r="H177" s="167" t="str">
        <f>+GAME!DI184</f>
        <v/>
      </c>
      <c r="I177" s="168" t="str">
        <f>+GAME!DJ184</f>
        <v/>
      </c>
      <c r="J177" s="167" t="str">
        <f>+GAME!DK184</f>
        <v/>
      </c>
      <c r="K177" s="168" t="str">
        <f>+GAME!DL184</f>
        <v/>
      </c>
      <c r="L177" s="167" t="str">
        <f>+GAME!DM184</f>
        <v/>
      </c>
      <c r="M177" s="168" t="str">
        <f>+GAME!DN184</f>
        <v/>
      </c>
      <c r="N177" s="167" t="str">
        <f>+GAME!DO184</f>
        <v/>
      </c>
      <c r="O177" s="12"/>
    </row>
    <row r="178" spans="2:15" ht="20.25" customHeight="1" x14ac:dyDescent="0.25">
      <c r="B178" s="12"/>
      <c r="C178" s="217"/>
      <c r="D178" s="172" t="str">
        <f t="shared" si="43"/>
        <v>Customer Relationship</v>
      </c>
      <c r="E178" s="163" t="str">
        <f>+GAME!DF185</f>
        <v/>
      </c>
      <c r="F178" s="164" t="str">
        <f>+GAME!DG185</f>
        <v/>
      </c>
      <c r="G178" s="165" t="str">
        <f>+GAME!DH185</f>
        <v/>
      </c>
      <c r="H178" s="164" t="str">
        <f>+GAME!DI185</f>
        <v/>
      </c>
      <c r="I178" s="165" t="str">
        <f>+GAME!DJ185</f>
        <v/>
      </c>
      <c r="J178" s="164" t="str">
        <f>+GAME!DK185</f>
        <v/>
      </c>
      <c r="K178" s="165" t="str">
        <f>+GAME!DL185</f>
        <v/>
      </c>
      <c r="L178" s="164" t="str">
        <f>+GAME!DM185</f>
        <v/>
      </c>
      <c r="M178" s="165" t="str">
        <f>+GAME!DN185</f>
        <v/>
      </c>
      <c r="N178" s="164" t="str">
        <f>+GAME!DO185</f>
        <v/>
      </c>
      <c r="O178" s="12"/>
    </row>
    <row r="179" spans="2:15" ht="20.25" customHeight="1" thickBot="1" x14ac:dyDescent="0.3">
      <c r="B179" s="12"/>
      <c r="C179" s="217"/>
      <c r="D179" s="172" t="str">
        <f>+D172</f>
        <v>Price/Profit Margin</v>
      </c>
      <c r="E179" s="166" t="str">
        <f>+GAME!DF186</f>
        <v/>
      </c>
      <c r="F179" s="167" t="str">
        <f>+GAME!DG186</f>
        <v/>
      </c>
      <c r="G179" s="168" t="str">
        <f>+GAME!DH186</f>
        <v/>
      </c>
      <c r="H179" s="167" t="str">
        <f>+GAME!DI186</f>
        <v/>
      </c>
      <c r="I179" s="168" t="str">
        <f>+GAME!DJ186</f>
        <v/>
      </c>
      <c r="J179" s="167" t="str">
        <f>+GAME!DK186</f>
        <v/>
      </c>
      <c r="K179" s="168" t="str">
        <f>+GAME!DL186</f>
        <v/>
      </c>
      <c r="L179" s="167" t="str">
        <f>+GAME!DM186</f>
        <v/>
      </c>
      <c r="M179" s="168" t="str">
        <f>+GAME!DN186</f>
        <v/>
      </c>
      <c r="N179" s="167" t="str">
        <f>+GAME!DO186</f>
        <v/>
      </c>
      <c r="O179" s="12"/>
    </row>
    <row r="180" spans="2:15" ht="20.25" customHeight="1" thickBot="1" x14ac:dyDescent="0.3">
      <c r="B180" s="12"/>
      <c r="C180" s="217" t="s">
        <v>55</v>
      </c>
      <c r="D180" s="155" t="s">
        <v>95</v>
      </c>
      <c r="E180" s="153" t="str">
        <f>+E173</f>
        <v>Team 1</v>
      </c>
      <c r="F180" s="154" t="str">
        <f t="shared" ref="F180:N180" si="44">+F173</f>
        <v>Team 2</v>
      </c>
      <c r="G180" s="153" t="str">
        <f t="shared" si="44"/>
        <v>Team 3</v>
      </c>
      <c r="H180" s="154" t="str">
        <f t="shared" si="44"/>
        <v>Team 4</v>
      </c>
      <c r="I180" s="153" t="str">
        <f t="shared" si="44"/>
        <v>Team 5</v>
      </c>
      <c r="J180" s="154" t="str">
        <f t="shared" si="44"/>
        <v>Team 6</v>
      </c>
      <c r="K180" s="153" t="str">
        <f t="shared" si="44"/>
        <v>Team 7</v>
      </c>
      <c r="L180" s="154" t="str">
        <f t="shared" si="44"/>
        <v>Team 8</v>
      </c>
      <c r="M180" s="153" t="str">
        <f t="shared" si="44"/>
        <v>Team 9</v>
      </c>
      <c r="N180" s="154" t="str">
        <f t="shared" si="44"/>
        <v>Team 10</v>
      </c>
      <c r="O180" s="12"/>
    </row>
    <row r="181" spans="2:15" ht="20.25" customHeight="1" x14ac:dyDescent="0.25">
      <c r="B181" s="12"/>
      <c r="C181" s="217"/>
      <c r="D181" s="154" t="str">
        <f>+D174</f>
        <v>Brand Trust</v>
      </c>
      <c r="E181" s="159" t="str">
        <f>+GAME!DF188</f>
        <v/>
      </c>
      <c r="F181" s="160" t="str">
        <f>+GAME!DG188</f>
        <v/>
      </c>
      <c r="G181" s="161" t="str">
        <f>+GAME!DH188</f>
        <v/>
      </c>
      <c r="H181" s="160" t="str">
        <f>+GAME!DI188</f>
        <v/>
      </c>
      <c r="I181" s="161" t="str">
        <f>+GAME!DJ188</f>
        <v/>
      </c>
      <c r="J181" s="160" t="str">
        <f>+GAME!DK188</f>
        <v/>
      </c>
      <c r="K181" s="161" t="str">
        <f>+GAME!DL188</f>
        <v/>
      </c>
      <c r="L181" s="160" t="str">
        <f>+GAME!DM188</f>
        <v/>
      </c>
      <c r="M181" s="161" t="str">
        <f>+GAME!DN188</f>
        <v/>
      </c>
      <c r="N181" s="160" t="str">
        <f>+GAME!DO188</f>
        <v/>
      </c>
      <c r="O181" s="12"/>
    </row>
    <row r="182" spans="2:15" ht="20.25" customHeight="1" thickBot="1" x14ac:dyDescent="0.3">
      <c r="B182" s="12"/>
      <c r="C182" s="217"/>
      <c r="D182" s="171" t="str">
        <f t="shared" ref="D182:D185" si="45">+D175</f>
        <v>Customer Experience</v>
      </c>
      <c r="E182" s="166" t="str">
        <f>+GAME!DF189</f>
        <v/>
      </c>
      <c r="F182" s="167" t="str">
        <f>+GAME!DG189</f>
        <v/>
      </c>
      <c r="G182" s="168" t="str">
        <f>+GAME!DH189</f>
        <v/>
      </c>
      <c r="H182" s="167" t="str">
        <f>+GAME!DI189</f>
        <v/>
      </c>
      <c r="I182" s="168" t="str">
        <f>+GAME!DJ189</f>
        <v/>
      </c>
      <c r="J182" s="167" t="str">
        <f>+GAME!DK189</f>
        <v/>
      </c>
      <c r="K182" s="168" t="str">
        <f>+GAME!DL189</f>
        <v/>
      </c>
      <c r="L182" s="167" t="str">
        <f>+GAME!DM189</f>
        <v/>
      </c>
      <c r="M182" s="168" t="str">
        <f>+GAME!DN189</f>
        <v/>
      </c>
      <c r="N182" s="167" t="str">
        <f>+GAME!DO189</f>
        <v/>
      </c>
      <c r="O182" s="12"/>
    </row>
    <row r="183" spans="2:15" ht="20.25" customHeight="1" x14ac:dyDescent="0.25">
      <c r="B183" s="12"/>
      <c r="C183" s="217"/>
      <c r="D183" s="170" t="str">
        <f t="shared" si="45"/>
        <v>Product Choice</v>
      </c>
      <c r="E183" s="163" t="str">
        <f>+GAME!DF190</f>
        <v/>
      </c>
      <c r="F183" s="164" t="str">
        <f>+GAME!DG190</f>
        <v/>
      </c>
      <c r="G183" s="165" t="str">
        <f>+GAME!DH190</f>
        <v/>
      </c>
      <c r="H183" s="164" t="str">
        <f>+GAME!DI190</f>
        <v/>
      </c>
      <c r="I183" s="165" t="str">
        <f>+GAME!DJ190</f>
        <v/>
      </c>
      <c r="J183" s="164" t="str">
        <f>+GAME!DK190</f>
        <v/>
      </c>
      <c r="K183" s="165" t="str">
        <f>+GAME!DL190</f>
        <v/>
      </c>
      <c r="L183" s="164" t="str">
        <f>+GAME!DM190</f>
        <v/>
      </c>
      <c r="M183" s="165" t="str">
        <f>+GAME!DN190</f>
        <v/>
      </c>
      <c r="N183" s="164" t="str">
        <f>+GAME!DO190</f>
        <v/>
      </c>
      <c r="O183" s="12"/>
    </row>
    <row r="184" spans="2:15" ht="20.25" customHeight="1" thickBot="1" x14ac:dyDescent="0.3">
      <c r="B184" s="12"/>
      <c r="C184" s="217"/>
      <c r="D184" s="170" t="str">
        <f t="shared" si="45"/>
        <v>Channel Choice</v>
      </c>
      <c r="E184" s="163" t="str">
        <f>+GAME!DF191</f>
        <v/>
      </c>
      <c r="F184" s="164" t="str">
        <f>+GAME!DG191</f>
        <v/>
      </c>
      <c r="G184" s="165" t="str">
        <f>+GAME!DH191</f>
        <v/>
      </c>
      <c r="H184" s="164" t="str">
        <f>+GAME!DI191</f>
        <v/>
      </c>
      <c r="I184" s="165" t="str">
        <f>+GAME!DJ191</f>
        <v/>
      </c>
      <c r="J184" s="164" t="str">
        <f>+GAME!DK191</f>
        <v/>
      </c>
      <c r="K184" s="165" t="str">
        <f>+GAME!DL191</f>
        <v/>
      </c>
      <c r="L184" s="164" t="str">
        <f>+GAME!DM191</f>
        <v/>
      </c>
      <c r="M184" s="165" t="str">
        <f>+GAME!DN191</f>
        <v/>
      </c>
      <c r="N184" s="164" t="str">
        <f>+GAME!DO191</f>
        <v/>
      </c>
      <c r="O184" s="12"/>
    </row>
    <row r="185" spans="2:15" ht="20.25" customHeight="1" x14ac:dyDescent="0.25">
      <c r="B185" s="12"/>
      <c r="C185" s="217"/>
      <c r="D185" s="154" t="str">
        <f t="shared" si="45"/>
        <v>Customer Relationship</v>
      </c>
      <c r="E185" s="159" t="str">
        <f>+GAME!DF192</f>
        <v/>
      </c>
      <c r="F185" s="160" t="str">
        <f>+GAME!DG192</f>
        <v/>
      </c>
      <c r="G185" s="161" t="str">
        <f>+GAME!DH192</f>
        <v/>
      </c>
      <c r="H185" s="160" t="str">
        <f>+GAME!DI192</f>
        <v/>
      </c>
      <c r="I185" s="161" t="str">
        <f>+GAME!DJ192</f>
        <v/>
      </c>
      <c r="J185" s="160" t="str">
        <f>+GAME!DK192</f>
        <v/>
      </c>
      <c r="K185" s="161" t="str">
        <f>+GAME!DL192</f>
        <v/>
      </c>
      <c r="L185" s="160" t="str">
        <f>+GAME!DM192</f>
        <v/>
      </c>
      <c r="M185" s="161" t="str">
        <f>+GAME!DN192</f>
        <v/>
      </c>
      <c r="N185" s="160" t="str">
        <f>+GAME!DO192</f>
        <v/>
      </c>
      <c r="O185" s="12"/>
    </row>
    <row r="186" spans="2:15" ht="20.25" customHeight="1" thickBot="1" x14ac:dyDescent="0.3">
      <c r="B186" s="12"/>
      <c r="C186" s="218"/>
      <c r="D186" s="171" t="str">
        <f>+D179</f>
        <v>Price/Profit Margin</v>
      </c>
      <c r="E186" s="166" t="str">
        <f>+GAME!DF193</f>
        <v/>
      </c>
      <c r="F186" s="167" t="str">
        <f>+GAME!DG193</f>
        <v/>
      </c>
      <c r="G186" s="168" t="str">
        <f>+GAME!DH193</f>
        <v/>
      </c>
      <c r="H186" s="167" t="str">
        <f>+GAME!DI193</f>
        <v/>
      </c>
      <c r="I186" s="168" t="str">
        <f>+GAME!DJ193</f>
        <v/>
      </c>
      <c r="J186" s="167" t="str">
        <f>+GAME!DK193</f>
        <v/>
      </c>
      <c r="K186" s="168" t="str">
        <f>+GAME!DL193</f>
        <v/>
      </c>
      <c r="L186" s="167" t="str">
        <f>+GAME!DM193</f>
        <v/>
      </c>
      <c r="M186" s="168" t="str">
        <f>+GAME!DN193</f>
        <v/>
      </c>
      <c r="N186" s="167" t="str">
        <f>+GAME!DO193</f>
        <v/>
      </c>
      <c r="O186" s="12"/>
    </row>
    <row r="187" spans="2:15" ht="20.25" customHeight="1" x14ac:dyDescent="0.25">
      <c r="B187" s="12"/>
      <c r="C187" s="169"/>
      <c r="D187" s="172"/>
      <c r="E187" s="176"/>
      <c r="F187" s="176"/>
      <c r="G187" s="176"/>
      <c r="H187" s="176"/>
      <c r="I187" s="176"/>
      <c r="J187" s="176"/>
      <c r="K187" s="176"/>
      <c r="L187" s="176"/>
      <c r="M187" s="176"/>
      <c r="N187" s="176"/>
      <c r="O187" s="12"/>
    </row>
    <row r="188" spans="2:15" ht="20.25" customHeight="1" thickBot="1" x14ac:dyDescent="0.3">
      <c r="B188" s="12"/>
      <c r="C188" s="169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2:15" ht="20.25" customHeight="1" thickBot="1" x14ac:dyDescent="0.3">
      <c r="B189" s="12"/>
      <c r="C189" s="216" t="s">
        <v>56</v>
      </c>
      <c r="D189" s="155" t="s">
        <v>92</v>
      </c>
      <c r="E189" s="157" t="str">
        <f>+E159</f>
        <v>Team 1</v>
      </c>
      <c r="F189" s="154" t="str">
        <f t="shared" ref="F189:N189" si="46">+F159</f>
        <v>Team 2</v>
      </c>
      <c r="G189" s="153" t="str">
        <f t="shared" si="46"/>
        <v>Team 3</v>
      </c>
      <c r="H189" s="154" t="str">
        <f t="shared" si="46"/>
        <v>Team 4</v>
      </c>
      <c r="I189" s="153" t="str">
        <f t="shared" si="46"/>
        <v>Team 5</v>
      </c>
      <c r="J189" s="154" t="str">
        <f t="shared" si="46"/>
        <v>Team 6</v>
      </c>
      <c r="K189" s="153" t="str">
        <f t="shared" si="46"/>
        <v>Team 7</v>
      </c>
      <c r="L189" s="154" t="str">
        <f t="shared" si="46"/>
        <v>Team 8</v>
      </c>
      <c r="M189" s="153" t="str">
        <f t="shared" si="46"/>
        <v>Team 9</v>
      </c>
      <c r="N189" s="156" t="str">
        <f t="shared" si="46"/>
        <v>Team 10</v>
      </c>
      <c r="O189" s="12"/>
    </row>
    <row r="190" spans="2:15" ht="20.25" customHeight="1" x14ac:dyDescent="0.25">
      <c r="B190" s="12"/>
      <c r="C190" s="217"/>
      <c r="D190" s="154" t="str">
        <f>+D160</f>
        <v>Brand Trust</v>
      </c>
      <c r="E190" s="159" t="str">
        <f>+GAME!DF197</f>
        <v/>
      </c>
      <c r="F190" s="160" t="str">
        <f>+GAME!DG197</f>
        <v/>
      </c>
      <c r="G190" s="161" t="str">
        <f>+GAME!DH197</f>
        <v/>
      </c>
      <c r="H190" s="160" t="str">
        <f>+GAME!DI197</f>
        <v/>
      </c>
      <c r="I190" s="161" t="str">
        <f>+GAME!DJ197</f>
        <v/>
      </c>
      <c r="J190" s="160" t="str">
        <f>+GAME!DK197</f>
        <v/>
      </c>
      <c r="K190" s="161" t="str">
        <f>+GAME!DL197</f>
        <v/>
      </c>
      <c r="L190" s="160" t="str">
        <f>+GAME!DM197</f>
        <v/>
      </c>
      <c r="M190" s="161" t="str">
        <f>+GAME!DN197</f>
        <v/>
      </c>
      <c r="N190" s="160" t="str">
        <f>+GAME!DO197</f>
        <v/>
      </c>
      <c r="O190" s="12"/>
    </row>
    <row r="191" spans="2:15" ht="20.25" customHeight="1" thickBot="1" x14ac:dyDescent="0.3">
      <c r="B191" s="12"/>
      <c r="C191" s="217"/>
      <c r="D191" s="170" t="str">
        <f t="shared" ref="D191:D195" si="47">+D161</f>
        <v>Customer Experience</v>
      </c>
      <c r="E191" s="163" t="str">
        <f>+GAME!DF198</f>
        <v/>
      </c>
      <c r="F191" s="164" t="str">
        <f>+GAME!DG198</f>
        <v/>
      </c>
      <c r="G191" s="165" t="str">
        <f>+GAME!DH198</f>
        <v/>
      </c>
      <c r="H191" s="164" t="str">
        <f>+GAME!DI198</f>
        <v/>
      </c>
      <c r="I191" s="165" t="str">
        <f>+GAME!DJ198</f>
        <v/>
      </c>
      <c r="J191" s="164" t="str">
        <f>+GAME!DK198</f>
        <v/>
      </c>
      <c r="K191" s="165" t="str">
        <f>+GAME!DL198</f>
        <v/>
      </c>
      <c r="L191" s="164" t="str">
        <f>+GAME!DM198</f>
        <v/>
      </c>
      <c r="M191" s="165" t="str">
        <f>+GAME!DN198</f>
        <v/>
      </c>
      <c r="N191" s="164" t="str">
        <f>+GAME!DO198</f>
        <v/>
      </c>
      <c r="O191" s="12"/>
    </row>
    <row r="192" spans="2:15" ht="20.25" customHeight="1" x14ac:dyDescent="0.25">
      <c r="B192" s="12"/>
      <c r="C192" s="217"/>
      <c r="D192" s="154" t="str">
        <f t="shared" si="47"/>
        <v>Product Choice</v>
      </c>
      <c r="E192" s="159" t="str">
        <f>+GAME!DF199</f>
        <v/>
      </c>
      <c r="F192" s="160" t="str">
        <f>+GAME!DG199</f>
        <v/>
      </c>
      <c r="G192" s="161" t="str">
        <f>+GAME!DH199</f>
        <v/>
      </c>
      <c r="H192" s="160" t="str">
        <f>+GAME!DI199</f>
        <v/>
      </c>
      <c r="I192" s="161" t="str">
        <f>+GAME!DJ199</f>
        <v/>
      </c>
      <c r="J192" s="160" t="str">
        <f>+GAME!DK199</f>
        <v/>
      </c>
      <c r="K192" s="161" t="str">
        <f>+GAME!DL199</f>
        <v/>
      </c>
      <c r="L192" s="160" t="str">
        <f>+GAME!DM199</f>
        <v/>
      </c>
      <c r="M192" s="161" t="str">
        <f>+GAME!DN199</f>
        <v/>
      </c>
      <c r="N192" s="160" t="str">
        <f>+GAME!DO199</f>
        <v/>
      </c>
      <c r="O192" s="12"/>
    </row>
    <row r="193" spans="2:15" ht="20.25" customHeight="1" thickBot="1" x14ac:dyDescent="0.3">
      <c r="B193" s="12"/>
      <c r="C193" s="217"/>
      <c r="D193" s="171" t="str">
        <f t="shared" si="47"/>
        <v>Channel Choice</v>
      </c>
      <c r="E193" s="166" t="str">
        <f>+GAME!DF200</f>
        <v/>
      </c>
      <c r="F193" s="167" t="str">
        <f>+GAME!DG200</f>
        <v/>
      </c>
      <c r="G193" s="168" t="str">
        <f>+GAME!DH200</f>
        <v/>
      </c>
      <c r="H193" s="167" t="str">
        <f>+GAME!DI200</f>
        <v/>
      </c>
      <c r="I193" s="168" t="str">
        <f>+GAME!DJ200</f>
        <v/>
      </c>
      <c r="J193" s="167" t="str">
        <f>+GAME!DK200</f>
        <v/>
      </c>
      <c r="K193" s="168" t="str">
        <f>+GAME!DL200</f>
        <v/>
      </c>
      <c r="L193" s="167" t="str">
        <f>+GAME!DM200</f>
        <v/>
      </c>
      <c r="M193" s="168" t="str">
        <f>+GAME!DN200</f>
        <v/>
      </c>
      <c r="N193" s="167" t="str">
        <f>+GAME!DO200</f>
        <v/>
      </c>
      <c r="O193" s="12"/>
    </row>
    <row r="194" spans="2:15" ht="20.25" customHeight="1" x14ac:dyDescent="0.25">
      <c r="B194" s="12"/>
      <c r="C194" s="217"/>
      <c r="D194" s="170" t="str">
        <f t="shared" si="47"/>
        <v>Customer Relationship</v>
      </c>
      <c r="E194" s="163" t="str">
        <f>+GAME!DF201</f>
        <v/>
      </c>
      <c r="F194" s="164" t="str">
        <f>+GAME!DG201</f>
        <v/>
      </c>
      <c r="G194" s="165" t="str">
        <f>+GAME!DH201</f>
        <v/>
      </c>
      <c r="H194" s="164" t="str">
        <f>+GAME!DI201</f>
        <v/>
      </c>
      <c r="I194" s="165" t="str">
        <f>+GAME!DJ201</f>
        <v/>
      </c>
      <c r="J194" s="164" t="str">
        <f>+GAME!DK201</f>
        <v/>
      </c>
      <c r="K194" s="165" t="str">
        <f>+GAME!DL201</f>
        <v/>
      </c>
      <c r="L194" s="164" t="str">
        <f>+GAME!DM201</f>
        <v/>
      </c>
      <c r="M194" s="165" t="str">
        <f>+GAME!DN201</f>
        <v/>
      </c>
      <c r="N194" s="164" t="str">
        <f>+GAME!DO201</f>
        <v/>
      </c>
      <c r="O194" s="12"/>
    </row>
    <row r="195" spans="2:15" ht="20.25" customHeight="1" thickBot="1" x14ac:dyDescent="0.3">
      <c r="B195" s="12"/>
      <c r="C195" s="217"/>
      <c r="D195" s="171" t="str">
        <f t="shared" si="47"/>
        <v>Price/Profit Margin</v>
      </c>
      <c r="E195" s="166" t="str">
        <f>+GAME!DF202</f>
        <v/>
      </c>
      <c r="F195" s="167" t="str">
        <f>+GAME!DG202</f>
        <v/>
      </c>
      <c r="G195" s="168" t="str">
        <f>+GAME!DH202</f>
        <v/>
      </c>
      <c r="H195" s="167" t="str">
        <f>+GAME!DI202</f>
        <v/>
      </c>
      <c r="I195" s="168" t="str">
        <f>+GAME!DJ202</f>
        <v/>
      </c>
      <c r="J195" s="167" t="str">
        <f>+GAME!DK202</f>
        <v/>
      </c>
      <c r="K195" s="168" t="str">
        <f>+GAME!DL202</f>
        <v/>
      </c>
      <c r="L195" s="167" t="str">
        <f>+GAME!DM202</f>
        <v/>
      </c>
      <c r="M195" s="168" t="str">
        <f>+GAME!DN202</f>
        <v/>
      </c>
      <c r="N195" s="167" t="str">
        <f>+GAME!DO202</f>
        <v/>
      </c>
      <c r="O195" s="12"/>
    </row>
    <row r="196" spans="2:15" ht="20.25" customHeight="1" thickBot="1" x14ac:dyDescent="0.3">
      <c r="B196" s="12"/>
      <c r="C196" s="217" t="s">
        <v>56</v>
      </c>
      <c r="D196" s="155" t="s">
        <v>93</v>
      </c>
      <c r="E196" s="153" t="str">
        <f>+E189</f>
        <v>Team 1</v>
      </c>
      <c r="F196" s="154" t="str">
        <f t="shared" ref="F196:N196" si="48">+F189</f>
        <v>Team 2</v>
      </c>
      <c r="G196" s="153" t="str">
        <f t="shared" si="48"/>
        <v>Team 3</v>
      </c>
      <c r="H196" s="154" t="str">
        <f t="shared" si="48"/>
        <v>Team 4</v>
      </c>
      <c r="I196" s="153" t="str">
        <f t="shared" si="48"/>
        <v>Team 5</v>
      </c>
      <c r="J196" s="154" t="str">
        <f t="shared" si="48"/>
        <v>Team 6</v>
      </c>
      <c r="K196" s="153" t="str">
        <f t="shared" si="48"/>
        <v>Team 7</v>
      </c>
      <c r="L196" s="154" t="str">
        <f t="shared" si="48"/>
        <v>Team 8</v>
      </c>
      <c r="M196" s="153" t="str">
        <f t="shared" si="48"/>
        <v>Team 9</v>
      </c>
      <c r="N196" s="154" t="str">
        <f t="shared" si="48"/>
        <v>Team 10</v>
      </c>
      <c r="O196" s="12"/>
    </row>
    <row r="197" spans="2:15" ht="20.25" customHeight="1" x14ac:dyDescent="0.25">
      <c r="B197" s="12"/>
      <c r="C197" s="217"/>
      <c r="D197" s="170" t="str">
        <f>+D190</f>
        <v>Brand Trust</v>
      </c>
      <c r="E197" s="159" t="str">
        <f>+GAME!DF204</f>
        <v/>
      </c>
      <c r="F197" s="160" t="str">
        <f>+GAME!DG204</f>
        <v/>
      </c>
      <c r="G197" s="161" t="str">
        <f>+GAME!DH204</f>
        <v/>
      </c>
      <c r="H197" s="160" t="str">
        <f>+GAME!DI204</f>
        <v/>
      </c>
      <c r="I197" s="161" t="str">
        <f>+GAME!DJ204</f>
        <v/>
      </c>
      <c r="J197" s="160" t="str">
        <f>+GAME!DK204</f>
        <v/>
      </c>
      <c r="K197" s="161" t="str">
        <f>+GAME!DL204</f>
        <v/>
      </c>
      <c r="L197" s="160" t="str">
        <f>+GAME!DM204</f>
        <v/>
      </c>
      <c r="M197" s="161" t="str">
        <f>+GAME!DN204</f>
        <v/>
      </c>
      <c r="N197" s="160" t="str">
        <f>+GAME!DO204</f>
        <v/>
      </c>
      <c r="O197" s="12"/>
    </row>
    <row r="198" spans="2:15" ht="20.25" customHeight="1" thickBot="1" x14ac:dyDescent="0.3">
      <c r="B198" s="12"/>
      <c r="C198" s="217"/>
      <c r="D198" s="170" t="str">
        <f t="shared" ref="D198:D201" si="49">+D191</f>
        <v>Customer Experience</v>
      </c>
      <c r="E198" s="163" t="str">
        <f>+GAME!DF205</f>
        <v/>
      </c>
      <c r="F198" s="164" t="str">
        <f>+GAME!DG205</f>
        <v/>
      </c>
      <c r="G198" s="165" t="str">
        <f>+GAME!DH205</f>
        <v/>
      </c>
      <c r="H198" s="164" t="str">
        <f>+GAME!DI205</f>
        <v/>
      </c>
      <c r="I198" s="165" t="str">
        <f>+GAME!DJ205</f>
        <v/>
      </c>
      <c r="J198" s="164" t="str">
        <f>+GAME!DK205</f>
        <v/>
      </c>
      <c r="K198" s="165" t="str">
        <f>+GAME!DL205</f>
        <v/>
      </c>
      <c r="L198" s="164" t="str">
        <f>+GAME!DM205</f>
        <v/>
      </c>
      <c r="M198" s="165" t="str">
        <f>+GAME!DN205</f>
        <v/>
      </c>
      <c r="N198" s="164" t="str">
        <f>+GAME!DO205</f>
        <v/>
      </c>
      <c r="O198" s="12"/>
    </row>
    <row r="199" spans="2:15" ht="20.25" customHeight="1" x14ac:dyDescent="0.25">
      <c r="B199" s="12"/>
      <c r="C199" s="217"/>
      <c r="D199" s="154" t="str">
        <f t="shared" si="49"/>
        <v>Product Choice</v>
      </c>
      <c r="E199" s="159" t="str">
        <f>+GAME!DF206</f>
        <v/>
      </c>
      <c r="F199" s="160" t="str">
        <f>+GAME!DG206</f>
        <v/>
      </c>
      <c r="G199" s="161" t="str">
        <f>+GAME!DH206</f>
        <v/>
      </c>
      <c r="H199" s="160" t="str">
        <f>+GAME!DI206</f>
        <v/>
      </c>
      <c r="I199" s="161" t="str">
        <f>+GAME!DJ206</f>
        <v/>
      </c>
      <c r="J199" s="160" t="str">
        <f>+GAME!DK206</f>
        <v/>
      </c>
      <c r="K199" s="161" t="str">
        <f>+GAME!DL206</f>
        <v/>
      </c>
      <c r="L199" s="160" t="str">
        <f>+GAME!DM206</f>
        <v/>
      </c>
      <c r="M199" s="161" t="str">
        <f>+GAME!DN206</f>
        <v/>
      </c>
      <c r="N199" s="160" t="str">
        <f>+GAME!DO206</f>
        <v/>
      </c>
      <c r="O199" s="12"/>
    </row>
    <row r="200" spans="2:15" ht="20.25" customHeight="1" thickBot="1" x14ac:dyDescent="0.3">
      <c r="B200" s="12"/>
      <c r="C200" s="217"/>
      <c r="D200" s="171" t="str">
        <f t="shared" si="49"/>
        <v>Channel Choice</v>
      </c>
      <c r="E200" s="166" t="str">
        <f>+GAME!DF207</f>
        <v/>
      </c>
      <c r="F200" s="167" t="str">
        <f>+GAME!DG207</f>
        <v/>
      </c>
      <c r="G200" s="168" t="str">
        <f>+GAME!DH207</f>
        <v/>
      </c>
      <c r="H200" s="167" t="str">
        <f>+GAME!DI207</f>
        <v/>
      </c>
      <c r="I200" s="168" t="str">
        <f>+GAME!DJ207</f>
        <v/>
      </c>
      <c r="J200" s="167" t="str">
        <f>+GAME!DK207</f>
        <v/>
      </c>
      <c r="K200" s="168" t="str">
        <f>+GAME!DL207</f>
        <v/>
      </c>
      <c r="L200" s="167" t="str">
        <f>+GAME!DM207</f>
        <v/>
      </c>
      <c r="M200" s="168" t="str">
        <f>+GAME!DN207</f>
        <v/>
      </c>
      <c r="N200" s="167" t="str">
        <f>+GAME!DO207</f>
        <v/>
      </c>
      <c r="O200" s="12"/>
    </row>
    <row r="201" spans="2:15" ht="20.25" customHeight="1" x14ac:dyDescent="0.25">
      <c r="B201" s="12"/>
      <c r="C201" s="217"/>
      <c r="D201" s="170" t="str">
        <f t="shared" si="49"/>
        <v>Customer Relationship</v>
      </c>
      <c r="E201" s="163" t="str">
        <f>+GAME!DF208</f>
        <v/>
      </c>
      <c r="F201" s="164" t="str">
        <f>+GAME!DG208</f>
        <v/>
      </c>
      <c r="G201" s="165" t="str">
        <f>+GAME!DH208</f>
        <v/>
      </c>
      <c r="H201" s="164" t="str">
        <f>+GAME!DI208</f>
        <v/>
      </c>
      <c r="I201" s="165" t="str">
        <f>+GAME!DJ208</f>
        <v/>
      </c>
      <c r="J201" s="164" t="str">
        <f>+GAME!DK208</f>
        <v/>
      </c>
      <c r="K201" s="165" t="str">
        <f>+GAME!DL208</f>
        <v/>
      </c>
      <c r="L201" s="164" t="str">
        <f>+GAME!DM208</f>
        <v/>
      </c>
      <c r="M201" s="165" t="str">
        <f>+GAME!DN208</f>
        <v/>
      </c>
      <c r="N201" s="164" t="str">
        <f>+GAME!DO208</f>
        <v/>
      </c>
      <c r="O201" s="12"/>
    </row>
    <row r="202" spans="2:15" ht="20.25" customHeight="1" thickBot="1" x14ac:dyDescent="0.3">
      <c r="B202" s="12"/>
      <c r="C202" s="217"/>
      <c r="D202" s="171" t="str">
        <f>+D195</f>
        <v>Price/Profit Margin</v>
      </c>
      <c r="E202" s="166" t="str">
        <f>+GAME!DF209</f>
        <v/>
      </c>
      <c r="F202" s="167" t="str">
        <f>+GAME!DG209</f>
        <v/>
      </c>
      <c r="G202" s="168" t="str">
        <f>+GAME!DH209</f>
        <v/>
      </c>
      <c r="H202" s="167" t="str">
        <f>+GAME!DI209</f>
        <v/>
      </c>
      <c r="I202" s="168" t="str">
        <f>+GAME!DJ209</f>
        <v/>
      </c>
      <c r="J202" s="167" t="str">
        <f>+GAME!DK209</f>
        <v/>
      </c>
      <c r="K202" s="168" t="str">
        <f>+GAME!DL209</f>
        <v/>
      </c>
      <c r="L202" s="167" t="str">
        <f>+GAME!DM209</f>
        <v/>
      </c>
      <c r="M202" s="168" t="str">
        <f>+GAME!DN209</f>
        <v/>
      </c>
      <c r="N202" s="167" t="str">
        <f>+GAME!DO209</f>
        <v/>
      </c>
      <c r="O202" s="12"/>
    </row>
    <row r="203" spans="2:15" ht="20.25" customHeight="1" thickBot="1" x14ac:dyDescent="0.3">
      <c r="B203" s="12"/>
      <c r="C203" s="217" t="s">
        <v>56</v>
      </c>
      <c r="D203" s="155" t="s">
        <v>94</v>
      </c>
      <c r="E203" s="153" t="str">
        <f>+E196</f>
        <v>Team 1</v>
      </c>
      <c r="F203" s="154" t="str">
        <f t="shared" ref="F203:N203" si="50">+F196</f>
        <v>Team 2</v>
      </c>
      <c r="G203" s="153" t="str">
        <f t="shared" si="50"/>
        <v>Team 3</v>
      </c>
      <c r="H203" s="154" t="str">
        <f t="shared" si="50"/>
        <v>Team 4</v>
      </c>
      <c r="I203" s="153" t="str">
        <f t="shared" si="50"/>
        <v>Team 5</v>
      </c>
      <c r="J203" s="154" t="str">
        <f t="shared" si="50"/>
        <v>Team 6</v>
      </c>
      <c r="K203" s="153" t="str">
        <f t="shared" si="50"/>
        <v>Team 7</v>
      </c>
      <c r="L203" s="154" t="str">
        <f t="shared" si="50"/>
        <v>Team 8</v>
      </c>
      <c r="M203" s="153" t="str">
        <f t="shared" si="50"/>
        <v>Team 9</v>
      </c>
      <c r="N203" s="154" t="str">
        <f t="shared" si="50"/>
        <v>Team 10</v>
      </c>
      <c r="O203" s="12"/>
    </row>
    <row r="204" spans="2:15" ht="20.25" customHeight="1" x14ac:dyDescent="0.25">
      <c r="B204" s="12"/>
      <c r="C204" s="217"/>
      <c r="D204" s="172" t="str">
        <f>+D197</f>
        <v>Brand Trust</v>
      </c>
      <c r="E204" s="159" t="str">
        <f>+GAME!DF211</f>
        <v/>
      </c>
      <c r="F204" s="160" t="str">
        <f>+GAME!DG211</f>
        <v/>
      </c>
      <c r="G204" s="161" t="str">
        <f>+GAME!DH211</f>
        <v/>
      </c>
      <c r="H204" s="160" t="str">
        <f>+GAME!DI211</f>
        <v/>
      </c>
      <c r="I204" s="161" t="str">
        <f>+GAME!DJ211</f>
        <v/>
      </c>
      <c r="J204" s="160" t="str">
        <f>+GAME!DK211</f>
        <v/>
      </c>
      <c r="K204" s="161" t="str">
        <f>+GAME!DL211</f>
        <v/>
      </c>
      <c r="L204" s="160" t="str">
        <f>+GAME!DM211</f>
        <v/>
      </c>
      <c r="M204" s="161" t="str">
        <f>+GAME!DN211</f>
        <v/>
      </c>
      <c r="N204" s="160" t="str">
        <f>+GAME!DO211</f>
        <v/>
      </c>
      <c r="O204" s="12"/>
    </row>
    <row r="205" spans="2:15" ht="20.25" customHeight="1" thickBot="1" x14ac:dyDescent="0.3">
      <c r="B205" s="12"/>
      <c r="C205" s="217"/>
      <c r="D205" s="172" t="str">
        <f t="shared" ref="D205:D208" si="51">+D198</f>
        <v>Customer Experience</v>
      </c>
      <c r="E205" s="163" t="str">
        <f>+GAME!DF212</f>
        <v/>
      </c>
      <c r="F205" s="164" t="str">
        <f>+GAME!DG212</f>
        <v/>
      </c>
      <c r="G205" s="165" t="str">
        <f>+GAME!DH212</f>
        <v/>
      </c>
      <c r="H205" s="164" t="str">
        <f>+GAME!DI212</f>
        <v/>
      </c>
      <c r="I205" s="165" t="str">
        <f>+GAME!DJ212</f>
        <v/>
      </c>
      <c r="J205" s="164" t="str">
        <f>+GAME!DK212</f>
        <v/>
      </c>
      <c r="K205" s="165" t="str">
        <f>+GAME!DL212</f>
        <v/>
      </c>
      <c r="L205" s="164" t="str">
        <f>+GAME!DM212</f>
        <v/>
      </c>
      <c r="M205" s="165" t="str">
        <f>+GAME!DN212</f>
        <v/>
      </c>
      <c r="N205" s="164" t="str">
        <f>+GAME!DO212</f>
        <v/>
      </c>
      <c r="O205" s="12"/>
    </row>
    <row r="206" spans="2:15" ht="20.25" customHeight="1" x14ac:dyDescent="0.25">
      <c r="B206" s="12"/>
      <c r="C206" s="217"/>
      <c r="D206" s="173" t="str">
        <f t="shared" si="51"/>
        <v>Product Choice</v>
      </c>
      <c r="E206" s="159" t="str">
        <f>+GAME!DF213</f>
        <v/>
      </c>
      <c r="F206" s="160" t="str">
        <f>+GAME!DG213</f>
        <v/>
      </c>
      <c r="G206" s="161" t="str">
        <f>+GAME!DH213</f>
        <v/>
      </c>
      <c r="H206" s="160" t="str">
        <f>+GAME!DI213</f>
        <v/>
      </c>
      <c r="I206" s="161" t="str">
        <f>+GAME!DJ213</f>
        <v/>
      </c>
      <c r="J206" s="160" t="str">
        <f>+GAME!DK213</f>
        <v/>
      </c>
      <c r="K206" s="161" t="str">
        <f>+GAME!DL213</f>
        <v/>
      </c>
      <c r="L206" s="160" t="str">
        <f>+GAME!DM213</f>
        <v/>
      </c>
      <c r="M206" s="161" t="str">
        <f>+GAME!DN213</f>
        <v/>
      </c>
      <c r="N206" s="160" t="str">
        <f>+GAME!DO213</f>
        <v/>
      </c>
      <c r="O206" s="12"/>
    </row>
    <row r="207" spans="2:15" ht="20.25" customHeight="1" thickBot="1" x14ac:dyDescent="0.3">
      <c r="B207" s="12"/>
      <c r="C207" s="217"/>
      <c r="D207" s="174" t="str">
        <f t="shared" si="51"/>
        <v>Channel Choice</v>
      </c>
      <c r="E207" s="166" t="str">
        <f>+GAME!DF214</f>
        <v/>
      </c>
      <c r="F207" s="167" t="str">
        <f>+GAME!DG214</f>
        <v/>
      </c>
      <c r="G207" s="168" t="str">
        <f>+GAME!DH214</f>
        <v/>
      </c>
      <c r="H207" s="167" t="str">
        <f>+GAME!DI214</f>
        <v/>
      </c>
      <c r="I207" s="168" t="str">
        <f>+GAME!DJ214</f>
        <v/>
      </c>
      <c r="J207" s="167" t="str">
        <f>+GAME!DK214</f>
        <v/>
      </c>
      <c r="K207" s="168" t="str">
        <f>+GAME!DL214</f>
        <v/>
      </c>
      <c r="L207" s="167" t="str">
        <f>+GAME!DM214</f>
        <v/>
      </c>
      <c r="M207" s="168" t="str">
        <f>+GAME!DN214</f>
        <v/>
      </c>
      <c r="N207" s="167" t="str">
        <f>+GAME!DO214</f>
        <v/>
      </c>
      <c r="O207" s="12"/>
    </row>
    <row r="208" spans="2:15" ht="20.25" customHeight="1" x14ac:dyDescent="0.25">
      <c r="B208" s="12"/>
      <c r="C208" s="217"/>
      <c r="D208" s="172" t="str">
        <f t="shared" si="51"/>
        <v>Customer Relationship</v>
      </c>
      <c r="E208" s="163" t="str">
        <f>+GAME!DF215</f>
        <v/>
      </c>
      <c r="F208" s="164" t="str">
        <f>+GAME!DG215</f>
        <v/>
      </c>
      <c r="G208" s="165" t="str">
        <f>+GAME!DH215</f>
        <v/>
      </c>
      <c r="H208" s="164" t="str">
        <f>+GAME!DI215</f>
        <v/>
      </c>
      <c r="I208" s="165" t="str">
        <f>+GAME!DJ215</f>
        <v/>
      </c>
      <c r="J208" s="164" t="str">
        <f>+GAME!DK215</f>
        <v/>
      </c>
      <c r="K208" s="165" t="str">
        <f>+GAME!DL215</f>
        <v/>
      </c>
      <c r="L208" s="164" t="str">
        <f>+GAME!DM215</f>
        <v/>
      </c>
      <c r="M208" s="165" t="str">
        <f>+GAME!DN215</f>
        <v/>
      </c>
      <c r="N208" s="164" t="str">
        <f>+GAME!DO215</f>
        <v/>
      </c>
      <c r="O208" s="12"/>
    </row>
    <row r="209" spans="2:15" ht="20.25" customHeight="1" thickBot="1" x14ac:dyDescent="0.3">
      <c r="B209" s="12"/>
      <c r="C209" s="217"/>
      <c r="D209" s="172" t="str">
        <f>+D202</f>
        <v>Price/Profit Margin</v>
      </c>
      <c r="E209" s="166" t="str">
        <f>+GAME!DF216</f>
        <v/>
      </c>
      <c r="F209" s="167" t="str">
        <f>+GAME!DG216</f>
        <v/>
      </c>
      <c r="G209" s="168" t="str">
        <f>+GAME!DH216</f>
        <v/>
      </c>
      <c r="H209" s="167" t="str">
        <f>+GAME!DI216</f>
        <v/>
      </c>
      <c r="I209" s="168" t="str">
        <f>+GAME!DJ216</f>
        <v/>
      </c>
      <c r="J209" s="167" t="str">
        <f>+GAME!DK216</f>
        <v/>
      </c>
      <c r="K209" s="168" t="str">
        <f>+GAME!DL216</f>
        <v/>
      </c>
      <c r="L209" s="167" t="str">
        <f>+GAME!DM216</f>
        <v/>
      </c>
      <c r="M209" s="168" t="str">
        <f>+GAME!DN216</f>
        <v/>
      </c>
      <c r="N209" s="167" t="str">
        <f>+GAME!DO216</f>
        <v/>
      </c>
      <c r="O209" s="12"/>
    </row>
    <row r="210" spans="2:15" ht="20.25" customHeight="1" thickBot="1" x14ac:dyDescent="0.3">
      <c r="B210" s="12"/>
      <c r="C210" s="217" t="s">
        <v>56</v>
      </c>
      <c r="D210" s="155" t="s">
        <v>95</v>
      </c>
      <c r="E210" s="153" t="str">
        <f>+E203</f>
        <v>Team 1</v>
      </c>
      <c r="F210" s="154" t="str">
        <f t="shared" ref="F210:N210" si="52">+F203</f>
        <v>Team 2</v>
      </c>
      <c r="G210" s="153" t="str">
        <f t="shared" si="52"/>
        <v>Team 3</v>
      </c>
      <c r="H210" s="154" t="str">
        <f t="shared" si="52"/>
        <v>Team 4</v>
      </c>
      <c r="I210" s="153" t="str">
        <f t="shared" si="52"/>
        <v>Team 5</v>
      </c>
      <c r="J210" s="154" t="str">
        <f t="shared" si="52"/>
        <v>Team 6</v>
      </c>
      <c r="K210" s="153" t="str">
        <f t="shared" si="52"/>
        <v>Team 7</v>
      </c>
      <c r="L210" s="154" t="str">
        <f t="shared" si="52"/>
        <v>Team 8</v>
      </c>
      <c r="M210" s="153" t="str">
        <f t="shared" si="52"/>
        <v>Team 9</v>
      </c>
      <c r="N210" s="154" t="str">
        <f t="shared" si="52"/>
        <v>Team 10</v>
      </c>
      <c r="O210" s="12"/>
    </row>
    <row r="211" spans="2:15" ht="20.25" customHeight="1" x14ac:dyDescent="0.25">
      <c r="B211" s="12"/>
      <c r="C211" s="217"/>
      <c r="D211" s="154" t="str">
        <f>+D204</f>
        <v>Brand Trust</v>
      </c>
      <c r="E211" s="159" t="str">
        <f>+GAME!DF218</f>
        <v/>
      </c>
      <c r="F211" s="160" t="str">
        <f>+GAME!DG218</f>
        <v/>
      </c>
      <c r="G211" s="161" t="str">
        <f>+GAME!DH218</f>
        <v/>
      </c>
      <c r="H211" s="160" t="str">
        <f>+GAME!DI218</f>
        <v/>
      </c>
      <c r="I211" s="161" t="str">
        <f>+GAME!DJ218</f>
        <v/>
      </c>
      <c r="J211" s="160" t="str">
        <f>+GAME!DK218</f>
        <v/>
      </c>
      <c r="K211" s="161" t="str">
        <f>+GAME!DL218</f>
        <v/>
      </c>
      <c r="L211" s="160" t="str">
        <f>+GAME!DM218</f>
        <v/>
      </c>
      <c r="M211" s="161" t="str">
        <f>+GAME!DN218</f>
        <v/>
      </c>
      <c r="N211" s="160" t="str">
        <f>+GAME!DO218</f>
        <v/>
      </c>
      <c r="O211" s="12"/>
    </row>
    <row r="212" spans="2:15" ht="20.25" customHeight="1" thickBot="1" x14ac:dyDescent="0.3">
      <c r="B212" s="12"/>
      <c r="C212" s="217"/>
      <c r="D212" s="171" t="str">
        <f t="shared" ref="D212:D215" si="53">+D205</f>
        <v>Customer Experience</v>
      </c>
      <c r="E212" s="166" t="str">
        <f>+GAME!DF219</f>
        <v/>
      </c>
      <c r="F212" s="167" t="str">
        <f>+GAME!DG219</f>
        <v/>
      </c>
      <c r="G212" s="168" t="str">
        <f>+GAME!DH219</f>
        <v/>
      </c>
      <c r="H212" s="167" t="str">
        <f>+GAME!DI219</f>
        <v/>
      </c>
      <c r="I212" s="168" t="str">
        <f>+GAME!DJ219</f>
        <v/>
      </c>
      <c r="J212" s="167" t="str">
        <f>+GAME!DK219</f>
        <v/>
      </c>
      <c r="K212" s="168" t="str">
        <f>+GAME!DL219</f>
        <v/>
      </c>
      <c r="L212" s="167" t="str">
        <f>+GAME!DM219</f>
        <v/>
      </c>
      <c r="M212" s="168" t="str">
        <f>+GAME!DN219</f>
        <v/>
      </c>
      <c r="N212" s="167" t="str">
        <f>+GAME!DO219</f>
        <v/>
      </c>
      <c r="O212" s="12"/>
    </row>
    <row r="213" spans="2:15" ht="20.25" customHeight="1" x14ac:dyDescent="0.25">
      <c r="B213" s="12"/>
      <c r="C213" s="217"/>
      <c r="D213" s="170" t="str">
        <f t="shared" si="53"/>
        <v>Product Choice</v>
      </c>
      <c r="E213" s="163" t="str">
        <f>+GAME!DF220</f>
        <v/>
      </c>
      <c r="F213" s="164" t="str">
        <f>+GAME!DG220</f>
        <v/>
      </c>
      <c r="G213" s="165" t="str">
        <f>+GAME!DH220</f>
        <v/>
      </c>
      <c r="H213" s="164" t="str">
        <f>+GAME!DI220</f>
        <v/>
      </c>
      <c r="I213" s="165" t="str">
        <f>+GAME!DJ220</f>
        <v/>
      </c>
      <c r="J213" s="164" t="str">
        <f>+GAME!DK220</f>
        <v/>
      </c>
      <c r="K213" s="165" t="str">
        <f>+GAME!DL220</f>
        <v/>
      </c>
      <c r="L213" s="164" t="str">
        <f>+GAME!DM220</f>
        <v/>
      </c>
      <c r="M213" s="165" t="str">
        <f>+GAME!DN220</f>
        <v/>
      </c>
      <c r="N213" s="164" t="str">
        <f>+GAME!DO220</f>
        <v/>
      </c>
      <c r="O213" s="12"/>
    </row>
    <row r="214" spans="2:15" ht="20.25" customHeight="1" thickBot="1" x14ac:dyDescent="0.3">
      <c r="B214" s="12"/>
      <c r="C214" s="217"/>
      <c r="D214" s="170" t="str">
        <f t="shared" si="53"/>
        <v>Channel Choice</v>
      </c>
      <c r="E214" s="163" t="str">
        <f>+GAME!DF221</f>
        <v/>
      </c>
      <c r="F214" s="164" t="str">
        <f>+GAME!DG221</f>
        <v/>
      </c>
      <c r="G214" s="165" t="str">
        <f>+GAME!DH221</f>
        <v/>
      </c>
      <c r="H214" s="164" t="str">
        <f>+GAME!DI221</f>
        <v/>
      </c>
      <c r="I214" s="165" t="str">
        <f>+GAME!DJ221</f>
        <v/>
      </c>
      <c r="J214" s="164" t="str">
        <f>+GAME!DK221</f>
        <v/>
      </c>
      <c r="K214" s="165" t="str">
        <f>+GAME!DL221</f>
        <v/>
      </c>
      <c r="L214" s="164" t="str">
        <f>+GAME!DM221</f>
        <v/>
      </c>
      <c r="M214" s="165" t="str">
        <f>+GAME!DN221</f>
        <v/>
      </c>
      <c r="N214" s="164" t="str">
        <f>+GAME!DO221</f>
        <v/>
      </c>
      <c r="O214" s="12"/>
    </row>
    <row r="215" spans="2:15" ht="20.25" customHeight="1" x14ac:dyDescent="0.25">
      <c r="B215" s="12"/>
      <c r="C215" s="217"/>
      <c r="D215" s="154" t="str">
        <f t="shared" si="53"/>
        <v>Customer Relationship</v>
      </c>
      <c r="E215" s="159" t="str">
        <f>+GAME!DF222</f>
        <v/>
      </c>
      <c r="F215" s="160" t="str">
        <f>+GAME!DG222</f>
        <v/>
      </c>
      <c r="G215" s="161" t="str">
        <f>+GAME!DH222</f>
        <v/>
      </c>
      <c r="H215" s="160" t="str">
        <f>+GAME!DI222</f>
        <v/>
      </c>
      <c r="I215" s="161" t="str">
        <f>+GAME!DJ222</f>
        <v/>
      </c>
      <c r="J215" s="160" t="str">
        <f>+GAME!DK222</f>
        <v/>
      </c>
      <c r="K215" s="161" t="str">
        <f>+GAME!DL222</f>
        <v/>
      </c>
      <c r="L215" s="160" t="str">
        <f>+GAME!DM222</f>
        <v/>
      </c>
      <c r="M215" s="161" t="str">
        <f>+GAME!DN222</f>
        <v/>
      </c>
      <c r="N215" s="160" t="str">
        <f>+GAME!DO222</f>
        <v/>
      </c>
      <c r="O215" s="12"/>
    </row>
    <row r="216" spans="2:15" ht="20.25" customHeight="1" thickBot="1" x14ac:dyDescent="0.3">
      <c r="B216" s="12"/>
      <c r="C216" s="218"/>
      <c r="D216" s="171" t="str">
        <f>+D209</f>
        <v>Price/Profit Margin</v>
      </c>
      <c r="E216" s="166" t="str">
        <f>+GAME!DF223</f>
        <v/>
      </c>
      <c r="F216" s="167" t="str">
        <f>+GAME!DG223</f>
        <v/>
      </c>
      <c r="G216" s="168" t="str">
        <f>+GAME!DH223</f>
        <v/>
      </c>
      <c r="H216" s="167" t="str">
        <f>+GAME!DI223</f>
        <v/>
      </c>
      <c r="I216" s="168" t="str">
        <f>+GAME!DJ223</f>
        <v/>
      </c>
      <c r="J216" s="167" t="str">
        <f>+GAME!DK223</f>
        <v/>
      </c>
      <c r="K216" s="168" t="str">
        <f>+GAME!DL223</f>
        <v/>
      </c>
      <c r="L216" s="167" t="str">
        <f>+GAME!DM223</f>
        <v/>
      </c>
      <c r="M216" s="168" t="str">
        <f>+GAME!DN223</f>
        <v/>
      </c>
      <c r="N216" s="167" t="str">
        <f>+GAME!DO223</f>
        <v/>
      </c>
      <c r="O216" s="12"/>
    </row>
    <row r="217" spans="2:15" ht="20.25" customHeight="1" x14ac:dyDescent="0.25">
      <c r="B217" s="12"/>
      <c r="C217" s="169"/>
      <c r="D217" s="172"/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2"/>
    </row>
    <row r="218" spans="2:15" ht="20.25" customHeight="1" thickBot="1" x14ac:dyDescent="0.3">
      <c r="B218" s="12"/>
      <c r="C218" s="169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2:15" ht="20.25" customHeight="1" thickBot="1" x14ac:dyDescent="0.3">
      <c r="B219" s="12"/>
      <c r="C219" s="216" t="s">
        <v>57</v>
      </c>
      <c r="D219" s="155" t="s">
        <v>92</v>
      </c>
      <c r="E219" s="157" t="str">
        <f>+E189</f>
        <v>Team 1</v>
      </c>
      <c r="F219" s="154" t="str">
        <f t="shared" ref="F219:N219" si="54">+F189</f>
        <v>Team 2</v>
      </c>
      <c r="G219" s="153" t="str">
        <f t="shared" si="54"/>
        <v>Team 3</v>
      </c>
      <c r="H219" s="154" t="str">
        <f t="shared" si="54"/>
        <v>Team 4</v>
      </c>
      <c r="I219" s="153" t="str">
        <f t="shared" si="54"/>
        <v>Team 5</v>
      </c>
      <c r="J219" s="154" t="str">
        <f t="shared" si="54"/>
        <v>Team 6</v>
      </c>
      <c r="K219" s="153" t="str">
        <f t="shared" si="54"/>
        <v>Team 7</v>
      </c>
      <c r="L219" s="154" t="str">
        <f t="shared" si="54"/>
        <v>Team 8</v>
      </c>
      <c r="M219" s="153" t="str">
        <f t="shared" si="54"/>
        <v>Team 9</v>
      </c>
      <c r="N219" s="156" t="str">
        <f t="shared" si="54"/>
        <v>Team 10</v>
      </c>
      <c r="O219" s="12"/>
    </row>
    <row r="220" spans="2:15" ht="20.25" customHeight="1" x14ac:dyDescent="0.25">
      <c r="B220" s="12"/>
      <c r="C220" s="217"/>
      <c r="D220" s="154" t="str">
        <f>+D190</f>
        <v>Brand Trust</v>
      </c>
      <c r="E220" s="159" t="str">
        <f>+GAME!DF227</f>
        <v/>
      </c>
      <c r="F220" s="160" t="str">
        <f>+GAME!DG227</f>
        <v/>
      </c>
      <c r="G220" s="161" t="str">
        <f>+GAME!DH227</f>
        <v/>
      </c>
      <c r="H220" s="160" t="str">
        <f>+GAME!DI227</f>
        <v/>
      </c>
      <c r="I220" s="161" t="str">
        <f>+GAME!DJ227</f>
        <v/>
      </c>
      <c r="J220" s="160" t="str">
        <f>+GAME!DK227</f>
        <v/>
      </c>
      <c r="K220" s="161" t="str">
        <f>+GAME!DL227</f>
        <v/>
      </c>
      <c r="L220" s="160" t="str">
        <f>+GAME!DM227</f>
        <v/>
      </c>
      <c r="M220" s="161" t="str">
        <f>+GAME!DN227</f>
        <v/>
      </c>
      <c r="N220" s="160" t="str">
        <f>+GAME!DO227</f>
        <v/>
      </c>
      <c r="O220" s="12"/>
    </row>
    <row r="221" spans="2:15" ht="20.25" customHeight="1" thickBot="1" x14ac:dyDescent="0.3">
      <c r="B221" s="12"/>
      <c r="C221" s="217"/>
      <c r="D221" s="170" t="str">
        <f t="shared" ref="D221:D225" si="55">+D191</f>
        <v>Customer Experience</v>
      </c>
      <c r="E221" s="163" t="str">
        <f>+GAME!DF228</f>
        <v/>
      </c>
      <c r="F221" s="164" t="str">
        <f>+GAME!DG228</f>
        <v/>
      </c>
      <c r="G221" s="165" t="str">
        <f>+GAME!DH228</f>
        <v/>
      </c>
      <c r="H221" s="164" t="str">
        <f>+GAME!DI228</f>
        <v/>
      </c>
      <c r="I221" s="165" t="str">
        <f>+GAME!DJ228</f>
        <v/>
      </c>
      <c r="J221" s="164" t="str">
        <f>+GAME!DK228</f>
        <v/>
      </c>
      <c r="K221" s="165" t="str">
        <f>+GAME!DL228</f>
        <v/>
      </c>
      <c r="L221" s="164" t="str">
        <f>+GAME!DM228</f>
        <v/>
      </c>
      <c r="M221" s="165" t="str">
        <f>+GAME!DN228</f>
        <v/>
      </c>
      <c r="N221" s="164" t="str">
        <f>+GAME!DO228</f>
        <v/>
      </c>
      <c r="O221" s="12"/>
    </row>
    <row r="222" spans="2:15" ht="20.25" customHeight="1" x14ac:dyDescent="0.25">
      <c r="B222" s="12"/>
      <c r="C222" s="217"/>
      <c r="D222" s="154" t="str">
        <f t="shared" si="55"/>
        <v>Product Choice</v>
      </c>
      <c r="E222" s="159" t="str">
        <f>+GAME!DF229</f>
        <v/>
      </c>
      <c r="F222" s="160" t="str">
        <f>+GAME!DG229</f>
        <v/>
      </c>
      <c r="G222" s="161" t="str">
        <f>+GAME!DH229</f>
        <v/>
      </c>
      <c r="H222" s="160" t="str">
        <f>+GAME!DI229</f>
        <v/>
      </c>
      <c r="I222" s="161" t="str">
        <f>+GAME!DJ229</f>
        <v/>
      </c>
      <c r="J222" s="160" t="str">
        <f>+GAME!DK229</f>
        <v/>
      </c>
      <c r="K222" s="161" t="str">
        <f>+GAME!DL229</f>
        <v/>
      </c>
      <c r="L222" s="160" t="str">
        <f>+GAME!DM229</f>
        <v/>
      </c>
      <c r="M222" s="161" t="str">
        <f>+GAME!DN229</f>
        <v/>
      </c>
      <c r="N222" s="160" t="str">
        <f>+GAME!DO229</f>
        <v/>
      </c>
      <c r="O222" s="12"/>
    </row>
    <row r="223" spans="2:15" ht="20.25" customHeight="1" thickBot="1" x14ac:dyDescent="0.3">
      <c r="B223" s="12"/>
      <c r="C223" s="217"/>
      <c r="D223" s="171" t="str">
        <f t="shared" si="55"/>
        <v>Channel Choice</v>
      </c>
      <c r="E223" s="166" t="str">
        <f>+GAME!DF230</f>
        <v/>
      </c>
      <c r="F223" s="167" t="str">
        <f>+GAME!DG230</f>
        <v/>
      </c>
      <c r="G223" s="168" t="str">
        <f>+GAME!DH230</f>
        <v/>
      </c>
      <c r="H223" s="167" t="str">
        <f>+GAME!DI230</f>
        <v/>
      </c>
      <c r="I223" s="168" t="str">
        <f>+GAME!DJ230</f>
        <v/>
      </c>
      <c r="J223" s="167" t="str">
        <f>+GAME!DK230</f>
        <v/>
      </c>
      <c r="K223" s="168" t="str">
        <f>+GAME!DL230</f>
        <v/>
      </c>
      <c r="L223" s="167" t="str">
        <f>+GAME!DM230</f>
        <v/>
      </c>
      <c r="M223" s="168" t="str">
        <f>+GAME!DN230</f>
        <v/>
      </c>
      <c r="N223" s="167" t="str">
        <f>+GAME!DO230</f>
        <v/>
      </c>
      <c r="O223" s="12"/>
    </row>
    <row r="224" spans="2:15" ht="20.25" customHeight="1" x14ac:dyDescent="0.25">
      <c r="B224" s="12"/>
      <c r="C224" s="217"/>
      <c r="D224" s="170" t="str">
        <f t="shared" si="55"/>
        <v>Customer Relationship</v>
      </c>
      <c r="E224" s="163" t="str">
        <f>+GAME!DF231</f>
        <v/>
      </c>
      <c r="F224" s="164" t="str">
        <f>+GAME!DG231</f>
        <v/>
      </c>
      <c r="G224" s="165" t="str">
        <f>+GAME!DH231</f>
        <v/>
      </c>
      <c r="H224" s="164" t="str">
        <f>+GAME!DI231</f>
        <v/>
      </c>
      <c r="I224" s="165" t="str">
        <f>+GAME!DJ231</f>
        <v/>
      </c>
      <c r="J224" s="164" t="str">
        <f>+GAME!DK231</f>
        <v/>
      </c>
      <c r="K224" s="165" t="str">
        <f>+GAME!DL231</f>
        <v/>
      </c>
      <c r="L224" s="164" t="str">
        <f>+GAME!DM231</f>
        <v/>
      </c>
      <c r="M224" s="165" t="str">
        <f>+GAME!DN231</f>
        <v/>
      </c>
      <c r="N224" s="164" t="str">
        <f>+GAME!DO231</f>
        <v/>
      </c>
      <c r="O224" s="12"/>
    </row>
    <row r="225" spans="2:15" ht="20.25" customHeight="1" thickBot="1" x14ac:dyDescent="0.3">
      <c r="B225" s="12"/>
      <c r="C225" s="217"/>
      <c r="D225" s="171" t="str">
        <f t="shared" si="55"/>
        <v>Price/Profit Margin</v>
      </c>
      <c r="E225" s="166" t="str">
        <f>+GAME!DF232</f>
        <v/>
      </c>
      <c r="F225" s="167" t="str">
        <f>+GAME!DG232</f>
        <v/>
      </c>
      <c r="G225" s="168" t="str">
        <f>+GAME!DH232</f>
        <v/>
      </c>
      <c r="H225" s="167" t="str">
        <f>+GAME!DI232</f>
        <v/>
      </c>
      <c r="I225" s="168" t="str">
        <f>+GAME!DJ232</f>
        <v/>
      </c>
      <c r="J225" s="167" t="str">
        <f>+GAME!DK232</f>
        <v/>
      </c>
      <c r="K225" s="168" t="str">
        <f>+GAME!DL232</f>
        <v/>
      </c>
      <c r="L225" s="167" t="str">
        <f>+GAME!DM232</f>
        <v/>
      </c>
      <c r="M225" s="168" t="str">
        <f>+GAME!DN232</f>
        <v/>
      </c>
      <c r="N225" s="167" t="str">
        <f>+GAME!DO232</f>
        <v/>
      </c>
      <c r="O225" s="12"/>
    </row>
    <row r="226" spans="2:15" ht="20.25" customHeight="1" thickBot="1" x14ac:dyDescent="0.3">
      <c r="B226" s="12"/>
      <c r="C226" s="217" t="s">
        <v>57</v>
      </c>
      <c r="D226" s="155" t="s">
        <v>93</v>
      </c>
      <c r="E226" s="153" t="str">
        <f>+E219</f>
        <v>Team 1</v>
      </c>
      <c r="F226" s="154" t="str">
        <f t="shared" ref="F226:N226" si="56">+F219</f>
        <v>Team 2</v>
      </c>
      <c r="G226" s="153" t="str">
        <f t="shared" si="56"/>
        <v>Team 3</v>
      </c>
      <c r="H226" s="154" t="str">
        <f t="shared" si="56"/>
        <v>Team 4</v>
      </c>
      <c r="I226" s="153" t="str">
        <f t="shared" si="56"/>
        <v>Team 5</v>
      </c>
      <c r="J226" s="154" t="str">
        <f t="shared" si="56"/>
        <v>Team 6</v>
      </c>
      <c r="K226" s="153" t="str">
        <f t="shared" si="56"/>
        <v>Team 7</v>
      </c>
      <c r="L226" s="154" t="str">
        <f t="shared" si="56"/>
        <v>Team 8</v>
      </c>
      <c r="M226" s="153" t="str">
        <f t="shared" si="56"/>
        <v>Team 9</v>
      </c>
      <c r="N226" s="154" t="str">
        <f t="shared" si="56"/>
        <v>Team 10</v>
      </c>
      <c r="O226" s="12"/>
    </row>
    <row r="227" spans="2:15" ht="20.25" customHeight="1" x14ac:dyDescent="0.25">
      <c r="B227" s="12"/>
      <c r="C227" s="217"/>
      <c r="D227" s="170" t="str">
        <f>+D220</f>
        <v>Brand Trust</v>
      </c>
      <c r="E227" s="159" t="str">
        <f>+GAME!DF234</f>
        <v/>
      </c>
      <c r="F227" s="160" t="str">
        <f>+GAME!DG234</f>
        <v/>
      </c>
      <c r="G227" s="161" t="str">
        <f>+GAME!DH234</f>
        <v/>
      </c>
      <c r="H227" s="160" t="str">
        <f>+GAME!DI234</f>
        <v/>
      </c>
      <c r="I227" s="161" t="str">
        <f>+GAME!DJ234</f>
        <v/>
      </c>
      <c r="J227" s="160" t="str">
        <f>+GAME!DK234</f>
        <v/>
      </c>
      <c r="K227" s="161" t="str">
        <f>+GAME!DL234</f>
        <v/>
      </c>
      <c r="L227" s="160" t="str">
        <f>+GAME!DM234</f>
        <v/>
      </c>
      <c r="M227" s="161" t="str">
        <f>+GAME!DN234</f>
        <v/>
      </c>
      <c r="N227" s="160" t="str">
        <f>+GAME!DO234</f>
        <v/>
      </c>
      <c r="O227" s="12"/>
    </row>
    <row r="228" spans="2:15" ht="20.25" customHeight="1" thickBot="1" x14ac:dyDescent="0.3">
      <c r="B228" s="12"/>
      <c r="C228" s="217"/>
      <c r="D228" s="170" t="str">
        <f t="shared" ref="D228:D231" si="57">+D221</f>
        <v>Customer Experience</v>
      </c>
      <c r="E228" s="163" t="str">
        <f>+GAME!DF235</f>
        <v/>
      </c>
      <c r="F228" s="164" t="str">
        <f>+GAME!DG235</f>
        <v/>
      </c>
      <c r="G228" s="165" t="str">
        <f>+GAME!DH235</f>
        <v/>
      </c>
      <c r="H228" s="164" t="str">
        <f>+GAME!DI235</f>
        <v/>
      </c>
      <c r="I228" s="165" t="str">
        <f>+GAME!DJ235</f>
        <v/>
      </c>
      <c r="J228" s="164" t="str">
        <f>+GAME!DK235</f>
        <v/>
      </c>
      <c r="K228" s="165" t="str">
        <f>+GAME!DL235</f>
        <v/>
      </c>
      <c r="L228" s="164" t="str">
        <f>+GAME!DM235</f>
        <v/>
      </c>
      <c r="M228" s="165" t="str">
        <f>+GAME!DN235</f>
        <v/>
      </c>
      <c r="N228" s="164" t="str">
        <f>+GAME!DO235</f>
        <v/>
      </c>
      <c r="O228" s="12"/>
    </row>
    <row r="229" spans="2:15" ht="20.25" customHeight="1" x14ac:dyDescent="0.25">
      <c r="B229" s="12"/>
      <c r="C229" s="217"/>
      <c r="D229" s="154" t="str">
        <f t="shared" si="57"/>
        <v>Product Choice</v>
      </c>
      <c r="E229" s="159" t="str">
        <f>+GAME!DF236</f>
        <v/>
      </c>
      <c r="F229" s="160" t="str">
        <f>+GAME!DG236</f>
        <v/>
      </c>
      <c r="G229" s="161" t="str">
        <f>+GAME!DH236</f>
        <v/>
      </c>
      <c r="H229" s="160" t="str">
        <f>+GAME!DI236</f>
        <v/>
      </c>
      <c r="I229" s="161" t="str">
        <f>+GAME!DJ236</f>
        <v/>
      </c>
      <c r="J229" s="160" t="str">
        <f>+GAME!DK236</f>
        <v/>
      </c>
      <c r="K229" s="161" t="str">
        <f>+GAME!DL236</f>
        <v/>
      </c>
      <c r="L229" s="160" t="str">
        <f>+GAME!DM236</f>
        <v/>
      </c>
      <c r="M229" s="161" t="str">
        <f>+GAME!DN236</f>
        <v/>
      </c>
      <c r="N229" s="160" t="str">
        <f>+GAME!DO236</f>
        <v/>
      </c>
      <c r="O229" s="12"/>
    </row>
    <row r="230" spans="2:15" ht="20.25" customHeight="1" thickBot="1" x14ac:dyDescent="0.3">
      <c r="B230" s="12"/>
      <c r="C230" s="217"/>
      <c r="D230" s="171" t="str">
        <f t="shared" si="57"/>
        <v>Channel Choice</v>
      </c>
      <c r="E230" s="166" t="str">
        <f>+GAME!DF237</f>
        <v/>
      </c>
      <c r="F230" s="167" t="str">
        <f>+GAME!DG237</f>
        <v/>
      </c>
      <c r="G230" s="168" t="str">
        <f>+GAME!DH237</f>
        <v/>
      </c>
      <c r="H230" s="167" t="str">
        <f>+GAME!DI237</f>
        <v/>
      </c>
      <c r="I230" s="168" t="str">
        <f>+GAME!DJ237</f>
        <v/>
      </c>
      <c r="J230" s="167" t="str">
        <f>+GAME!DK237</f>
        <v/>
      </c>
      <c r="K230" s="168" t="str">
        <f>+GAME!DL237</f>
        <v/>
      </c>
      <c r="L230" s="167" t="str">
        <f>+GAME!DM237</f>
        <v/>
      </c>
      <c r="M230" s="168" t="str">
        <f>+GAME!DN237</f>
        <v/>
      </c>
      <c r="N230" s="167" t="str">
        <f>+GAME!DO237</f>
        <v/>
      </c>
      <c r="O230" s="12"/>
    </row>
    <row r="231" spans="2:15" ht="20.25" customHeight="1" x14ac:dyDescent="0.25">
      <c r="B231" s="12"/>
      <c r="C231" s="217"/>
      <c r="D231" s="170" t="str">
        <f t="shared" si="57"/>
        <v>Customer Relationship</v>
      </c>
      <c r="E231" s="163" t="str">
        <f>+GAME!DF238</f>
        <v/>
      </c>
      <c r="F231" s="164" t="str">
        <f>+GAME!DG238</f>
        <v/>
      </c>
      <c r="G231" s="165" t="str">
        <f>+GAME!DH238</f>
        <v/>
      </c>
      <c r="H231" s="164" t="str">
        <f>+GAME!DI238</f>
        <v/>
      </c>
      <c r="I231" s="165" t="str">
        <f>+GAME!DJ238</f>
        <v/>
      </c>
      <c r="J231" s="164" t="str">
        <f>+GAME!DK238</f>
        <v/>
      </c>
      <c r="K231" s="165" t="str">
        <f>+GAME!DL238</f>
        <v/>
      </c>
      <c r="L231" s="164" t="str">
        <f>+GAME!DM238</f>
        <v/>
      </c>
      <c r="M231" s="165" t="str">
        <f>+GAME!DN238</f>
        <v/>
      </c>
      <c r="N231" s="164" t="str">
        <f>+GAME!DO238</f>
        <v/>
      </c>
      <c r="O231" s="12"/>
    </row>
    <row r="232" spans="2:15" ht="20.25" customHeight="1" thickBot="1" x14ac:dyDescent="0.3">
      <c r="B232" s="12"/>
      <c r="C232" s="217"/>
      <c r="D232" s="171" t="str">
        <f>+D225</f>
        <v>Price/Profit Margin</v>
      </c>
      <c r="E232" s="166" t="str">
        <f>+GAME!DF239</f>
        <v/>
      </c>
      <c r="F232" s="167" t="str">
        <f>+GAME!DG239</f>
        <v/>
      </c>
      <c r="G232" s="168" t="str">
        <f>+GAME!DH239</f>
        <v/>
      </c>
      <c r="H232" s="167" t="str">
        <f>+GAME!DI239</f>
        <v/>
      </c>
      <c r="I232" s="168" t="str">
        <f>+GAME!DJ239</f>
        <v/>
      </c>
      <c r="J232" s="167" t="str">
        <f>+GAME!DK239</f>
        <v/>
      </c>
      <c r="K232" s="168" t="str">
        <f>+GAME!DL239</f>
        <v/>
      </c>
      <c r="L232" s="167" t="str">
        <f>+GAME!DM239</f>
        <v/>
      </c>
      <c r="M232" s="168" t="str">
        <f>+GAME!DN239</f>
        <v/>
      </c>
      <c r="N232" s="167" t="str">
        <f>+GAME!DO239</f>
        <v/>
      </c>
      <c r="O232" s="12"/>
    </row>
    <row r="233" spans="2:15" ht="20.25" customHeight="1" thickBot="1" x14ac:dyDescent="0.3">
      <c r="B233" s="12"/>
      <c r="C233" s="217" t="s">
        <v>57</v>
      </c>
      <c r="D233" s="155" t="s">
        <v>94</v>
      </c>
      <c r="E233" s="153" t="str">
        <f>+E226</f>
        <v>Team 1</v>
      </c>
      <c r="F233" s="154" t="str">
        <f t="shared" ref="F233:N233" si="58">+F226</f>
        <v>Team 2</v>
      </c>
      <c r="G233" s="153" t="str">
        <f t="shared" si="58"/>
        <v>Team 3</v>
      </c>
      <c r="H233" s="154" t="str">
        <f t="shared" si="58"/>
        <v>Team 4</v>
      </c>
      <c r="I233" s="153" t="str">
        <f t="shared" si="58"/>
        <v>Team 5</v>
      </c>
      <c r="J233" s="154" t="str">
        <f t="shared" si="58"/>
        <v>Team 6</v>
      </c>
      <c r="K233" s="153" t="str">
        <f t="shared" si="58"/>
        <v>Team 7</v>
      </c>
      <c r="L233" s="154" t="str">
        <f t="shared" si="58"/>
        <v>Team 8</v>
      </c>
      <c r="M233" s="153" t="str">
        <f t="shared" si="58"/>
        <v>Team 9</v>
      </c>
      <c r="N233" s="154" t="str">
        <f t="shared" si="58"/>
        <v>Team 10</v>
      </c>
      <c r="O233" s="12"/>
    </row>
    <row r="234" spans="2:15" ht="20.25" customHeight="1" x14ac:dyDescent="0.25">
      <c r="B234" s="12"/>
      <c r="C234" s="217"/>
      <c r="D234" s="172" t="str">
        <f>+D227</f>
        <v>Brand Trust</v>
      </c>
      <c r="E234" s="159" t="str">
        <f>+GAME!DF241</f>
        <v/>
      </c>
      <c r="F234" s="160" t="str">
        <f>+GAME!DG241</f>
        <v/>
      </c>
      <c r="G234" s="161" t="str">
        <f>+GAME!DH241</f>
        <v/>
      </c>
      <c r="H234" s="160" t="str">
        <f>+GAME!DI241</f>
        <v/>
      </c>
      <c r="I234" s="161" t="str">
        <f>+GAME!DJ241</f>
        <v/>
      </c>
      <c r="J234" s="160" t="str">
        <f>+GAME!DK241</f>
        <v/>
      </c>
      <c r="K234" s="161" t="str">
        <f>+GAME!DL241</f>
        <v/>
      </c>
      <c r="L234" s="160" t="str">
        <f>+GAME!DM241</f>
        <v/>
      </c>
      <c r="M234" s="161" t="str">
        <f>+GAME!DN241</f>
        <v/>
      </c>
      <c r="N234" s="160" t="str">
        <f>+GAME!DO241</f>
        <v/>
      </c>
      <c r="O234" s="12"/>
    </row>
    <row r="235" spans="2:15" ht="20.25" customHeight="1" thickBot="1" x14ac:dyDescent="0.3">
      <c r="B235" s="12"/>
      <c r="C235" s="217"/>
      <c r="D235" s="172" t="str">
        <f t="shared" ref="D235:D238" si="59">+D228</f>
        <v>Customer Experience</v>
      </c>
      <c r="E235" s="163" t="str">
        <f>+GAME!DF242</f>
        <v/>
      </c>
      <c r="F235" s="164" t="str">
        <f>+GAME!DG242</f>
        <v/>
      </c>
      <c r="G235" s="165" t="str">
        <f>+GAME!DH242</f>
        <v/>
      </c>
      <c r="H235" s="164" t="str">
        <f>+GAME!DI242</f>
        <v/>
      </c>
      <c r="I235" s="165" t="str">
        <f>+GAME!DJ242</f>
        <v/>
      </c>
      <c r="J235" s="164" t="str">
        <f>+GAME!DK242</f>
        <v/>
      </c>
      <c r="K235" s="165" t="str">
        <f>+GAME!DL242</f>
        <v/>
      </c>
      <c r="L235" s="164" t="str">
        <f>+GAME!DM242</f>
        <v/>
      </c>
      <c r="M235" s="165" t="str">
        <f>+GAME!DN242</f>
        <v/>
      </c>
      <c r="N235" s="164" t="str">
        <f>+GAME!DO242</f>
        <v/>
      </c>
      <c r="O235" s="12"/>
    </row>
    <row r="236" spans="2:15" ht="20.25" customHeight="1" x14ac:dyDescent="0.25">
      <c r="B236" s="12"/>
      <c r="C236" s="217"/>
      <c r="D236" s="173" t="str">
        <f t="shared" si="59"/>
        <v>Product Choice</v>
      </c>
      <c r="E236" s="159" t="str">
        <f>+GAME!DF243</f>
        <v/>
      </c>
      <c r="F236" s="160" t="str">
        <f>+GAME!DG243</f>
        <v/>
      </c>
      <c r="G236" s="161" t="str">
        <f>+GAME!DH243</f>
        <v/>
      </c>
      <c r="H236" s="160" t="str">
        <f>+GAME!DI243</f>
        <v/>
      </c>
      <c r="I236" s="161" t="str">
        <f>+GAME!DJ243</f>
        <v/>
      </c>
      <c r="J236" s="160" t="str">
        <f>+GAME!DK243</f>
        <v/>
      </c>
      <c r="K236" s="161" t="str">
        <f>+GAME!DL243</f>
        <v/>
      </c>
      <c r="L236" s="160" t="str">
        <f>+GAME!DM243</f>
        <v/>
      </c>
      <c r="M236" s="161" t="str">
        <f>+GAME!DN243</f>
        <v/>
      </c>
      <c r="N236" s="160" t="str">
        <f>+GAME!DO243</f>
        <v/>
      </c>
      <c r="O236" s="12"/>
    </row>
    <row r="237" spans="2:15" ht="20.25" customHeight="1" thickBot="1" x14ac:dyDescent="0.3">
      <c r="B237" s="12"/>
      <c r="C237" s="217"/>
      <c r="D237" s="174" t="str">
        <f t="shared" si="59"/>
        <v>Channel Choice</v>
      </c>
      <c r="E237" s="166" t="str">
        <f>+GAME!DF244</f>
        <v/>
      </c>
      <c r="F237" s="167" t="str">
        <f>+GAME!DG244</f>
        <v/>
      </c>
      <c r="G237" s="168" t="str">
        <f>+GAME!DH244</f>
        <v/>
      </c>
      <c r="H237" s="167" t="str">
        <f>+GAME!DI244</f>
        <v/>
      </c>
      <c r="I237" s="168" t="str">
        <f>+GAME!DJ244</f>
        <v/>
      </c>
      <c r="J237" s="167" t="str">
        <f>+GAME!DK244</f>
        <v/>
      </c>
      <c r="K237" s="168" t="str">
        <f>+GAME!DL244</f>
        <v/>
      </c>
      <c r="L237" s="167" t="str">
        <f>+GAME!DM244</f>
        <v/>
      </c>
      <c r="M237" s="168" t="str">
        <f>+GAME!DN244</f>
        <v/>
      </c>
      <c r="N237" s="167" t="str">
        <f>+GAME!DO244</f>
        <v/>
      </c>
      <c r="O237" s="12"/>
    </row>
    <row r="238" spans="2:15" ht="20.25" customHeight="1" x14ac:dyDescent="0.25">
      <c r="B238" s="12"/>
      <c r="C238" s="217"/>
      <c r="D238" s="172" t="str">
        <f t="shared" si="59"/>
        <v>Customer Relationship</v>
      </c>
      <c r="E238" s="163" t="str">
        <f>+GAME!DF245</f>
        <v/>
      </c>
      <c r="F238" s="164" t="str">
        <f>+GAME!DG245</f>
        <v/>
      </c>
      <c r="G238" s="165" t="str">
        <f>+GAME!DH245</f>
        <v/>
      </c>
      <c r="H238" s="164" t="str">
        <f>+GAME!DI245</f>
        <v/>
      </c>
      <c r="I238" s="165" t="str">
        <f>+GAME!DJ245</f>
        <v/>
      </c>
      <c r="J238" s="164" t="str">
        <f>+GAME!DK245</f>
        <v/>
      </c>
      <c r="K238" s="165" t="str">
        <f>+GAME!DL245</f>
        <v/>
      </c>
      <c r="L238" s="164" t="str">
        <f>+GAME!DM245</f>
        <v/>
      </c>
      <c r="M238" s="165" t="str">
        <f>+GAME!DN245</f>
        <v/>
      </c>
      <c r="N238" s="164" t="str">
        <f>+GAME!DO245</f>
        <v/>
      </c>
      <c r="O238" s="12"/>
    </row>
    <row r="239" spans="2:15" ht="20.25" customHeight="1" thickBot="1" x14ac:dyDescent="0.3">
      <c r="B239" s="12"/>
      <c r="C239" s="217"/>
      <c r="D239" s="172" t="str">
        <f>+D232</f>
        <v>Price/Profit Margin</v>
      </c>
      <c r="E239" s="166" t="str">
        <f>+GAME!DF246</f>
        <v/>
      </c>
      <c r="F239" s="167" t="str">
        <f>+GAME!DG246</f>
        <v/>
      </c>
      <c r="G239" s="168" t="str">
        <f>+GAME!DH246</f>
        <v/>
      </c>
      <c r="H239" s="167" t="str">
        <f>+GAME!DI246</f>
        <v/>
      </c>
      <c r="I239" s="168" t="str">
        <f>+GAME!DJ246</f>
        <v/>
      </c>
      <c r="J239" s="167" t="str">
        <f>+GAME!DK246</f>
        <v/>
      </c>
      <c r="K239" s="168" t="str">
        <f>+GAME!DL246</f>
        <v/>
      </c>
      <c r="L239" s="167" t="str">
        <f>+GAME!DM246</f>
        <v/>
      </c>
      <c r="M239" s="168" t="str">
        <f>+GAME!DN246</f>
        <v/>
      </c>
      <c r="N239" s="167" t="str">
        <f>+GAME!DO246</f>
        <v/>
      </c>
      <c r="O239" s="12"/>
    </row>
    <row r="240" spans="2:15" ht="20.25" customHeight="1" thickBot="1" x14ac:dyDescent="0.3">
      <c r="B240" s="12"/>
      <c r="C240" s="217" t="s">
        <v>57</v>
      </c>
      <c r="D240" s="155" t="s">
        <v>95</v>
      </c>
      <c r="E240" s="153" t="str">
        <f>+E233</f>
        <v>Team 1</v>
      </c>
      <c r="F240" s="154" t="str">
        <f t="shared" ref="F240:N240" si="60">+F233</f>
        <v>Team 2</v>
      </c>
      <c r="G240" s="153" t="str">
        <f t="shared" si="60"/>
        <v>Team 3</v>
      </c>
      <c r="H240" s="154" t="str">
        <f t="shared" si="60"/>
        <v>Team 4</v>
      </c>
      <c r="I240" s="153" t="str">
        <f t="shared" si="60"/>
        <v>Team 5</v>
      </c>
      <c r="J240" s="154" t="str">
        <f t="shared" si="60"/>
        <v>Team 6</v>
      </c>
      <c r="K240" s="153" t="str">
        <f t="shared" si="60"/>
        <v>Team 7</v>
      </c>
      <c r="L240" s="154" t="str">
        <f t="shared" si="60"/>
        <v>Team 8</v>
      </c>
      <c r="M240" s="153" t="str">
        <f t="shared" si="60"/>
        <v>Team 9</v>
      </c>
      <c r="N240" s="154" t="str">
        <f t="shared" si="60"/>
        <v>Team 10</v>
      </c>
      <c r="O240" s="12"/>
    </row>
    <row r="241" spans="2:15" ht="20.25" customHeight="1" x14ac:dyDescent="0.25">
      <c r="B241" s="12"/>
      <c r="C241" s="217"/>
      <c r="D241" s="154" t="str">
        <f>+D234</f>
        <v>Brand Trust</v>
      </c>
      <c r="E241" s="159" t="str">
        <f>+GAME!DF248</f>
        <v/>
      </c>
      <c r="F241" s="160" t="str">
        <f>+GAME!DG248</f>
        <v/>
      </c>
      <c r="G241" s="161" t="str">
        <f>+GAME!DH248</f>
        <v/>
      </c>
      <c r="H241" s="160" t="str">
        <f>+GAME!DI248</f>
        <v/>
      </c>
      <c r="I241" s="161" t="str">
        <f>+GAME!DJ248</f>
        <v/>
      </c>
      <c r="J241" s="160" t="str">
        <f>+GAME!DK248</f>
        <v/>
      </c>
      <c r="K241" s="161" t="str">
        <f>+GAME!DL248</f>
        <v/>
      </c>
      <c r="L241" s="160" t="str">
        <f>+GAME!DM248</f>
        <v/>
      </c>
      <c r="M241" s="161" t="str">
        <f>+GAME!DN248</f>
        <v/>
      </c>
      <c r="N241" s="160" t="str">
        <f>+GAME!DO248</f>
        <v/>
      </c>
      <c r="O241" s="12"/>
    </row>
    <row r="242" spans="2:15" ht="20.25" customHeight="1" thickBot="1" x14ac:dyDescent="0.3">
      <c r="B242" s="12"/>
      <c r="C242" s="217"/>
      <c r="D242" s="171" t="str">
        <f t="shared" ref="D242:D245" si="61">+D235</f>
        <v>Customer Experience</v>
      </c>
      <c r="E242" s="166" t="str">
        <f>+GAME!DF249</f>
        <v/>
      </c>
      <c r="F242" s="167" t="str">
        <f>+GAME!DG249</f>
        <v/>
      </c>
      <c r="G242" s="168" t="str">
        <f>+GAME!DH249</f>
        <v/>
      </c>
      <c r="H242" s="167" t="str">
        <f>+GAME!DI249</f>
        <v/>
      </c>
      <c r="I242" s="168" t="str">
        <f>+GAME!DJ249</f>
        <v/>
      </c>
      <c r="J242" s="167" t="str">
        <f>+GAME!DK249</f>
        <v/>
      </c>
      <c r="K242" s="168" t="str">
        <f>+GAME!DL249</f>
        <v/>
      </c>
      <c r="L242" s="167" t="str">
        <f>+GAME!DM249</f>
        <v/>
      </c>
      <c r="M242" s="168" t="str">
        <f>+GAME!DN249</f>
        <v/>
      </c>
      <c r="N242" s="167" t="str">
        <f>+GAME!DO249</f>
        <v/>
      </c>
      <c r="O242" s="12"/>
    </row>
    <row r="243" spans="2:15" ht="20.25" customHeight="1" x14ac:dyDescent="0.25">
      <c r="B243" s="12"/>
      <c r="C243" s="217"/>
      <c r="D243" s="170" t="str">
        <f t="shared" si="61"/>
        <v>Product Choice</v>
      </c>
      <c r="E243" s="163" t="str">
        <f>+GAME!DF250</f>
        <v/>
      </c>
      <c r="F243" s="164" t="str">
        <f>+GAME!DG250</f>
        <v/>
      </c>
      <c r="G243" s="165" t="str">
        <f>+GAME!DH250</f>
        <v/>
      </c>
      <c r="H243" s="164" t="str">
        <f>+GAME!DI250</f>
        <v/>
      </c>
      <c r="I243" s="165" t="str">
        <f>+GAME!DJ250</f>
        <v/>
      </c>
      <c r="J243" s="164" t="str">
        <f>+GAME!DK250</f>
        <v/>
      </c>
      <c r="K243" s="165" t="str">
        <f>+GAME!DL250</f>
        <v/>
      </c>
      <c r="L243" s="164" t="str">
        <f>+GAME!DM250</f>
        <v/>
      </c>
      <c r="M243" s="165" t="str">
        <f>+GAME!DN250</f>
        <v/>
      </c>
      <c r="N243" s="164" t="str">
        <f>+GAME!DO250</f>
        <v/>
      </c>
      <c r="O243" s="12"/>
    </row>
    <row r="244" spans="2:15" ht="20.25" customHeight="1" thickBot="1" x14ac:dyDescent="0.3">
      <c r="B244" s="12"/>
      <c r="C244" s="217"/>
      <c r="D244" s="170" t="str">
        <f t="shared" si="61"/>
        <v>Channel Choice</v>
      </c>
      <c r="E244" s="163" t="str">
        <f>+GAME!DF251</f>
        <v/>
      </c>
      <c r="F244" s="164" t="str">
        <f>+GAME!DG251</f>
        <v/>
      </c>
      <c r="G244" s="165" t="str">
        <f>+GAME!DH251</f>
        <v/>
      </c>
      <c r="H244" s="164" t="str">
        <f>+GAME!DI251</f>
        <v/>
      </c>
      <c r="I244" s="165" t="str">
        <f>+GAME!DJ251</f>
        <v/>
      </c>
      <c r="J244" s="164" t="str">
        <f>+GAME!DK251</f>
        <v/>
      </c>
      <c r="K244" s="165" t="str">
        <f>+GAME!DL251</f>
        <v/>
      </c>
      <c r="L244" s="164" t="str">
        <f>+GAME!DM251</f>
        <v/>
      </c>
      <c r="M244" s="165" t="str">
        <f>+GAME!DN251</f>
        <v/>
      </c>
      <c r="N244" s="164" t="str">
        <f>+GAME!DO251</f>
        <v/>
      </c>
      <c r="O244" s="12"/>
    </row>
    <row r="245" spans="2:15" ht="20.25" customHeight="1" x14ac:dyDescent="0.25">
      <c r="B245" s="12"/>
      <c r="C245" s="217"/>
      <c r="D245" s="154" t="str">
        <f t="shared" si="61"/>
        <v>Customer Relationship</v>
      </c>
      <c r="E245" s="159" t="str">
        <f>+GAME!DF252</f>
        <v/>
      </c>
      <c r="F245" s="160" t="str">
        <f>+GAME!DG252</f>
        <v/>
      </c>
      <c r="G245" s="161" t="str">
        <f>+GAME!DH252</f>
        <v/>
      </c>
      <c r="H245" s="160" t="str">
        <f>+GAME!DI252</f>
        <v/>
      </c>
      <c r="I245" s="161" t="str">
        <f>+GAME!DJ252</f>
        <v/>
      </c>
      <c r="J245" s="160" t="str">
        <f>+GAME!DK252</f>
        <v/>
      </c>
      <c r="K245" s="161" t="str">
        <f>+GAME!DL252</f>
        <v/>
      </c>
      <c r="L245" s="160" t="str">
        <f>+GAME!DM252</f>
        <v/>
      </c>
      <c r="M245" s="161" t="str">
        <f>+GAME!DN252</f>
        <v/>
      </c>
      <c r="N245" s="160" t="str">
        <f>+GAME!DO252</f>
        <v/>
      </c>
      <c r="O245" s="12"/>
    </row>
    <row r="246" spans="2:15" ht="20.25" customHeight="1" thickBot="1" x14ac:dyDescent="0.3">
      <c r="B246" s="12"/>
      <c r="C246" s="218"/>
      <c r="D246" s="171" t="str">
        <f>+D239</f>
        <v>Price/Profit Margin</v>
      </c>
      <c r="E246" s="166" t="str">
        <f>+GAME!DF253</f>
        <v/>
      </c>
      <c r="F246" s="167" t="str">
        <f>+GAME!DG253</f>
        <v/>
      </c>
      <c r="G246" s="168" t="str">
        <f>+GAME!DH253</f>
        <v/>
      </c>
      <c r="H246" s="167" t="str">
        <f>+GAME!DI253</f>
        <v/>
      </c>
      <c r="I246" s="168" t="str">
        <f>+GAME!DJ253</f>
        <v/>
      </c>
      <c r="J246" s="167" t="str">
        <f>+GAME!DK253</f>
        <v/>
      </c>
      <c r="K246" s="168" t="str">
        <f>+GAME!DL253</f>
        <v/>
      </c>
      <c r="L246" s="167" t="str">
        <f>+GAME!DM253</f>
        <v/>
      </c>
      <c r="M246" s="168" t="str">
        <f>+GAME!DN253</f>
        <v/>
      </c>
      <c r="N246" s="167" t="str">
        <f>+GAME!DO253</f>
        <v/>
      </c>
      <c r="O246" s="12"/>
    </row>
    <row r="247" spans="2:15" ht="20.25" customHeight="1" x14ac:dyDescent="0.25">
      <c r="B247" s="12"/>
      <c r="C247" s="169"/>
      <c r="D247" s="172"/>
      <c r="E247" s="176"/>
      <c r="F247" s="176"/>
      <c r="G247" s="176"/>
      <c r="H247" s="176"/>
      <c r="I247" s="176"/>
      <c r="J247" s="176"/>
      <c r="K247" s="176"/>
      <c r="L247" s="176"/>
      <c r="M247" s="176"/>
      <c r="N247" s="176"/>
      <c r="O247" s="12"/>
    </row>
    <row r="248" spans="2:15" ht="20.25" customHeight="1" thickBot="1" x14ac:dyDescent="0.3">
      <c r="B248" s="12"/>
      <c r="C248" s="169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2:15" ht="20.25" customHeight="1" thickBot="1" x14ac:dyDescent="0.3">
      <c r="B249" s="12"/>
      <c r="C249" s="216" t="s">
        <v>58</v>
      </c>
      <c r="D249" s="155" t="s">
        <v>92</v>
      </c>
      <c r="E249" s="157" t="str">
        <f>+E219</f>
        <v>Team 1</v>
      </c>
      <c r="F249" s="154" t="str">
        <f t="shared" ref="F249:N249" si="62">+F219</f>
        <v>Team 2</v>
      </c>
      <c r="G249" s="153" t="str">
        <f t="shared" si="62"/>
        <v>Team 3</v>
      </c>
      <c r="H249" s="154" t="str">
        <f t="shared" si="62"/>
        <v>Team 4</v>
      </c>
      <c r="I249" s="153" t="str">
        <f t="shared" si="62"/>
        <v>Team 5</v>
      </c>
      <c r="J249" s="154" t="str">
        <f t="shared" si="62"/>
        <v>Team 6</v>
      </c>
      <c r="K249" s="153" t="str">
        <f t="shared" si="62"/>
        <v>Team 7</v>
      </c>
      <c r="L249" s="154" t="str">
        <f t="shared" si="62"/>
        <v>Team 8</v>
      </c>
      <c r="M249" s="153" t="str">
        <f t="shared" si="62"/>
        <v>Team 9</v>
      </c>
      <c r="N249" s="156" t="str">
        <f t="shared" si="62"/>
        <v>Team 10</v>
      </c>
      <c r="O249" s="12"/>
    </row>
    <row r="250" spans="2:15" ht="20.25" customHeight="1" x14ac:dyDescent="0.25">
      <c r="B250" s="12"/>
      <c r="C250" s="217"/>
      <c r="D250" s="154" t="str">
        <f>+D220</f>
        <v>Brand Trust</v>
      </c>
      <c r="E250" s="159" t="str">
        <f>+GAME!DF257</f>
        <v/>
      </c>
      <c r="F250" s="160" t="str">
        <f>+GAME!DG257</f>
        <v/>
      </c>
      <c r="G250" s="161" t="str">
        <f>+GAME!DH257</f>
        <v/>
      </c>
      <c r="H250" s="160" t="str">
        <f>+GAME!DI257</f>
        <v/>
      </c>
      <c r="I250" s="161" t="str">
        <f>+GAME!DJ257</f>
        <v/>
      </c>
      <c r="J250" s="160" t="str">
        <f>+GAME!DK257</f>
        <v/>
      </c>
      <c r="K250" s="161" t="str">
        <f>+GAME!DL257</f>
        <v/>
      </c>
      <c r="L250" s="160" t="str">
        <f>+GAME!DM257</f>
        <v/>
      </c>
      <c r="M250" s="161" t="str">
        <f>+GAME!DN257</f>
        <v/>
      </c>
      <c r="N250" s="160" t="str">
        <f>+GAME!DO257</f>
        <v/>
      </c>
      <c r="O250" s="12"/>
    </row>
    <row r="251" spans="2:15" ht="20.25" customHeight="1" thickBot="1" x14ac:dyDescent="0.3">
      <c r="B251" s="12"/>
      <c r="C251" s="217"/>
      <c r="D251" s="170" t="str">
        <f t="shared" ref="D251:D255" si="63">+D221</f>
        <v>Customer Experience</v>
      </c>
      <c r="E251" s="163" t="str">
        <f>+GAME!DF258</f>
        <v/>
      </c>
      <c r="F251" s="164" t="str">
        <f>+GAME!DG258</f>
        <v/>
      </c>
      <c r="G251" s="165" t="str">
        <f>+GAME!DH258</f>
        <v/>
      </c>
      <c r="H251" s="164" t="str">
        <f>+GAME!DI258</f>
        <v/>
      </c>
      <c r="I251" s="165" t="str">
        <f>+GAME!DJ258</f>
        <v/>
      </c>
      <c r="J251" s="164" t="str">
        <f>+GAME!DK258</f>
        <v/>
      </c>
      <c r="K251" s="165" t="str">
        <f>+GAME!DL258</f>
        <v/>
      </c>
      <c r="L251" s="164" t="str">
        <f>+GAME!DM258</f>
        <v/>
      </c>
      <c r="M251" s="165" t="str">
        <f>+GAME!DN258</f>
        <v/>
      </c>
      <c r="N251" s="164" t="str">
        <f>+GAME!DO258</f>
        <v/>
      </c>
      <c r="O251" s="12"/>
    </row>
    <row r="252" spans="2:15" ht="20.25" customHeight="1" x14ac:dyDescent="0.25">
      <c r="B252" s="12"/>
      <c r="C252" s="217"/>
      <c r="D252" s="154" t="str">
        <f t="shared" si="63"/>
        <v>Product Choice</v>
      </c>
      <c r="E252" s="159" t="str">
        <f>+GAME!DF259</f>
        <v/>
      </c>
      <c r="F252" s="160" t="str">
        <f>+GAME!DG259</f>
        <v/>
      </c>
      <c r="G252" s="161" t="str">
        <f>+GAME!DH259</f>
        <v/>
      </c>
      <c r="H252" s="160" t="str">
        <f>+GAME!DI259</f>
        <v/>
      </c>
      <c r="I252" s="161" t="str">
        <f>+GAME!DJ259</f>
        <v/>
      </c>
      <c r="J252" s="160" t="str">
        <f>+GAME!DK259</f>
        <v/>
      </c>
      <c r="K252" s="161" t="str">
        <f>+GAME!DL259</f>
        <v/>
      </c>
      <c r="L252" s="160" t="str">
        <f>+GAME!DM259</f>
        <v/>
      </c>
      <c r="M252" s="161" t="str">
        <f>+GAME!DN259</f>
        <v/>
      </c>
      <c r="N252" s="160" t="str">
        <f>+GAME!DO259</f>
        <v/>
      </c>
      <c r="O252" s="12"/>
    </row>
    <row r="253" spans="2:15" ht="20.25" customHeight="1" thickBot="1" x14ac:dyDescent="0.3">
      <c r="B253" s="12"/>
      <c r="C253" s="217"/>
      <c r="D253" s="171" t="str">
        <f t="shared" si="63"/>
        <v>Channel Choice</v>
      </c>
      <c r="E253" s="166" t="str">
        <f>+GAME!DF260</f>
        <v/>
      </c>
      <c r="F253" s="167" t="str">
        <f>+GAME!DG260</f>
        <v/>
      </c>
      <c r="G253" s="168" t="str">
        <f>+GAME!DH260</f>
        <v/>
      </c>
      <c r="H253" s="167" t="str">
        <f>+GAME!DI260</f>
        <v/>
      </c>
      <c r="I253" s="168" t="str">
        <f>+GAME!DJ260</f>
        <v/>
      </c>
      <c r="J253" s="167" t="str">
        <f>+GAME!DK260</f>
        <v/>
      </c>
      <c r="K253" s="168" t="str">
        <f>+GAME!DL260</f>
        <v/>
      </c>
      <c r="L253" s="167" t="str">
        <f>+GAME!DM260</f>
        <v/>
      </c>
      <c r="M253" s="168" t="str">
        <f>+GAME!DN260</f>
        <v/>
      </c>
      <c r="N253" s="167" t="str">
        <f>+GAME!DO260</f>
        <v/>
      </c>
      <c r="O253" s="12"/>
    </row>
    <row r="254" spans="2:15" ht="20.25" customHeight="1" x14ac:dyDescent="0.25">
      <c r="B254" s="12"/>
      <c r="C254" s="217"/>
      <c r="D254" s="170" t="str">
        <f t="shared" si="63"/>
        <v>Customer Relationship</v>
      </c>
      <c r="E254" s="163" t="str">
        <f>+GAME!DF261</f>
        <v/>
      </c>
      <c r="F254" s="164" t="str">
        <f>+GAME!DG261</f>
        <v/>
      </c>
      <c r="G254" s="165" t="str">
        <f>+GAME!DH261</f>
        <v/>
      </c>
      <c r="H254" s="164" t="str">
        <f>+GAME!DI261</f>
        <v/>
      </c>
      <c r="I254" s="165" t="str">
        <f>+GAME!DJ261</f>
        <v/>
      </c>
      <c r="J254" s="164" t="str">
        <f>+GAME!DK261</f>
        <v/>
      </c>
      <c r="K254" s="165" t="str">
        <f>+GAME!DL261</f>
        <v/>
      </c>
      <c r="L254" s="164" t="str">
        <f>+GAME!DM261</f>
        <v/>
      </c>
      <c r="M254" s="165" t="str">
        <f>+GAME!DN261</f>
        <v/>
      </c>
      <c r="N254" s="164" t="str">
        <f>+GAME!DO261</f>
        <v/>
      </c>
      <c r="O254" s="12"/>
    </row>
    <row r="255" spans="2:15" ht="20.25" customHeight="1" thickBot="1" x14ac:dyDescent="0.3">
      <c r="B255" s="12"/>
      <c r="C255" s="217"/>
      <c r="D255" s="171" t="str">
        <f t="shared" si="63"/>
        <v>Price/Profit Margin</v>
      </c>
      <c r="E255" s="166" t="str">
        <f>+GAME!DF262</f>
        <v/>
      </c>
      <c r="F255" s="167" t="str">
        <f>+GAME!DG262</f>
        <v/>
      </c>
      <c r="G255" s="168" t="str">
        <f>+GAME!DH262</f>
        <v/>
      </c>
      <c r="H255" s="167" t="str">
        <f>+GAME!DI262</f>
        <v/>
      </c>
      <c r="I255" s="168" t="str">
        <f>+GAME!DJ262</f>
        <v/>
      </c>
      <c r="J255" s="167" t="str">
        <f>+GAME!DK262</f>
        <v/>
      </c>
      <c r="K255" s="168" t="str">
        <f>+GAME!DL262</f>
        <v/>
      </c>
      <c r="L255" s="167" t="str">
        <f>+GAME!DM262</f>
        <v/>
      </c>
      <c r="M255" s="168" t="str">
        <f>+GAME!DN262</f>
        <v/>
      </c>
      <c r="N255" s="167" t="str">
        <f>+GAME!DO262</f>
        <v/>
      </c>
      <c r="O255" s="12"/>
    </row>
    <row r="256" spans="2:15" ht="20.25" customHeight="1" thickBot="1" x14ac:dyDescent="0.3">
      <c r="B256" s="12"/>
      <c r="C256" s="217" t="s">
        <v>58</v>
      </c>
      <c r="D256" s="155" t="s">
        <v>93</v>
      </c>
      <c r="E256" s="153" t="str">
        <f>+E249</f>
        <v>Team 1</v>
      </c>
      <c r="F256" s="154" t="str">
        <f t="shared" ref="F256:N256" si="64">+F249</f>
        <v>Team 2</v>
      </c>
      <c r="G256" s="153" t="str">
        <f t="shared" si="64"/>
        <v>Team 3</v>
      </c>
      <c r="H256" s="154" t="str">
        <f t="shared" si="64"/>
        <v>Team 4</v>
      </c>
      <c r="I256" s="153" t="str">
        <f t="shared" si="64"/>
        <v>Team 5</v>
      </c>
      <c r="J256" s="154" t="str">
        <f t="shared" si="64"/>
        <v>Team 6</v>
      </c>
      <c r="K256" s="153" t="str">
        <f t="shared" si="64"/>
        <v>Team 7</v>
      </c>
      <c r="L256" s="154" t="str">
        <f t="shared" si="64"/>
        <v>Team 8</v>
      </c>
      <c r="M256" s="153" t="str">
        <f t="shared" si="64"/>
        <v>Team 9</v>
      </c>
      <c r="N256" s="154" t="str">
        <f t="shared" si="64"/>
        <v>Team 10</v>
      </c>
      <c r="O256" s="12"/>
    </row>
    <row r="257" spans="2:15" ht="20.25" customHeight="1" x14ac:dyDescent="0.25">
      <c r="B257" s="12"/>
      <c r="C257" s="217"/>
      <c r="D257" s="170" t="str">
        <f>+D250</f>
        <v>Brand Trust</v>
      </c>
      <c r="E257" s="159" t="str">
        <f>+GAME!DF264</f>
        <v/>
      </c>
      <c r="F257" s="160" t="str">
        <f>+GAME!DG264</f>
        <v/>
      </c>
      <c r="G257" s="161" t="str">
        <f>+GAME!DH264</f>
        <v/>
      </c>
      <c r="H257" s="160" t="str">
        <f>+GAME!DI264</f>
        <v/>
      </c>
      <c r="I257" s="161" t="str">
        <f>+GAME!DJ264</f>
        <v/>
      </c>
      <c r="J257" s="160" t="str">
        <f>+GAME!DK264</f>
        <v/>
      </c>
      <c r="K257" s="161" t="str">
        <f>+GAME!DL264</f>
        <v/>
      </c>
      <c r="L257" s="160" t="str">
        <f>+GAME!DM264</f>
        <v/>
      </c>
      <c r="M257" s="161" t="str">
        <f>+GAME!DN264</f>
        <v/>
      </c>
      <c r="N257" s="160" t="str">
        <f>+GAME!DO264</f>
        <v/>
      </c>
      <c r="O257" s="12"/>
    </row>
    <row r="258" spans="2:15" ht="20.25" customHeight="1" thickBot="1" x14ac:dyDescent="0.3">
      <c r="B258" s="12"/>
      <c r="C258" s="217"/>
      <c r="D258" s="170" t="str">
        <f t="shared" ref="D258:D261" si="65">+D251</f>
        <v>Customer Experience</v>
      </c>
      <c r="E258" s="163" t="str">
        <f>+GAME!DF265</f>
        <v/>
      </c>
      <c r="F258" s="164" t="str">
        <f>+GAME!DG265</f>
        <v/>
      </c>
      <c r="G258" s="165" t="str">
        <f>+GAME!DH265</f>
        <v/>
      </c>
      <c r="H258" s="164" t="str">
        <f>+GAME!DI265</f>
        <v/>
      </c>
      <c r="I258" s="165" t="str">
        <f>+GAME!DJ265</f>
        <v/>
      </c>
      <c r="J258" s="164" t="str">
        <f>+GAME!DK265</f>
        <v/>
      </c>
      <c r="K258" s="165" t="str">
        <f>+GAME!DL265</f>
        <v/>
      </c>
      <c r="L258" s="164" t="str">
        <f>+GAME!DM265</f>
        <v/>
      </c>
      <c r="M258" s="165" t="str">
        <f>+GAME!DN265</f>
        <v/>
      </c>
      <c r="N258" s="164" t="str">
        <f>+GAME!DO265</f>
        <v/>
      </c>
      <c r="O258" s="12"/>
    </row>
    <row r="259" spans="2:15" ht="20.25" customHeight="1" x14ac:dyDescent="0.25">
      <c r="B259" s="12"/>
      <c r="C259" s="217"/>
      <c r="D259" s="154" t="str">
        <f t="shared" si="65"/>
        <v>Product Choice</v>
      </c>
      <c r="E259" s="159" t="str">
        <f>+GAME!DF266</f>
        <v/>
      </c>
      <c r="F259" s="160" t="str">
        <f>+GAME!DG266</f>
        <v/>
      </c>
      <c r="G259" s="161" t="str">
        <f>+GAME!DH266</f>
        <v/>
      </c>
      <c r="H259" s="160" t="str">
        <f>+GAME!DI266</f>
        <v/>
      </c>
      <c r="I259" s="161" t="str">
        <f>+GAME!DJ266</f>
        <v/>
      </c>
      <c r="J259" s="160" t="str">
        <f>+GAME!DK266</f>
        <v/>
      </c>
      <c r="K259" s="161" t="str">
        <f>+GAME!DL266</f>
        <v/>
      </c>
      <c r="L259" s="160" t="str">
        <f>+GAME!DM266</f>
        <v/>
      </c>
      <c r="M259" s="161" t="str">
        <f>+GAME!DN266</f>
        <v/>
      </c>
      <c r="N259" s="160" t="str">
        <f>+GAME!DO266</f>
        <v/>
      </c>
      <c r="O259" s="12"/>
    </row>
    <row r="260" spans="2:15" ht="20.25" customHeight="1" thickBot="1" x14ac:dyDescent="0.3">
      <c r="B260" s="12"/>
      <c r="C260" s="217"/>
      <c r="D260" s="171" t="str">
        <f t="shared" si="65"/>
        <v>Channel Choice</v>
      </c>
      <c r="E260" s="166" t="str">
        <f>+GAME!DF267</f>
        <v/>
      </c>
      <c r="F260" s="167" t="str">
        <f>+GAME!DG267</f>
        <v/>
      </c>
      <c r="G260" s="168" t="str">
        <f>+GAME!DH267</f>
        <v/>
      </c>
      <c r="H260" s="167" t="str">
        <f>+GAME!DI267</f>
        <v/>
      </c>
      <c r="I260" s="168" t="str">
        <f>+GAME!DJ267</f>
        <v/>
      </c>
      <c r="J260" s="167" t="str">
        <f>+GAME!DK267</f>
        <v/>
      </c>
      <c r="K260" s="168" t="str">
        <f>+GAME!DL267</f>
        <v/>
      </c>
      <c r="L260" s="167" t="str">
        <f>+GAME!DM267</f>
        <v/>
      </c>
      <c r="M260" s="168" t="str">
        <f>+GAME!DN267</f>
        <v/>
      </c>
      <c r="N260" s="167" t="str">
        <f>+GAME!DO267</f>
        <v/>
      </c>
      <c r="O260" s="12"/>
    </row>
    <row r="261" spans="2:15" ht="20.25" customHeight="1" x14ac:dyDescent="0.25">
      <c r="B261" s="12"/>
      <c r="C261" s="217"/>
      <c r="D261" s="170" t="str">
        <f t="shared" si="65"/>
        <v>Customer Relationship</v>
      </c>
      <c r="E261" s="163" t="str">
        <f>+GAME!DF268</f>
        <v/>
      </c>
      <c r="F261" s="164" t="str">
        <f>+GAME!DG268</f>
        <v/>
      </c>
      <c r="G261" s="165" t="str">
        <f>+GAME!DH268</f>
        <v/>
      </c>
      <c r="H261" s="164" t="str">
        <f>+GAME!DI268</f>
        <v/>
      </c>
      <c r="I261" s="165" t="str">
        <f>+GAME!DJ268</f>
        <v/>
      </c>
      <c r="J261" s="164" t="str">
        <f>+GAME!DK268</f>
        <v/>
      </c>
      <c r="K261" s="165" t="str">
        <f>+GAME!DL268</f>
        <v/>
      </c>
      <c r="L261" s="164" t="str">
        <f>+GAME!DM268</f>
        <v/>
      </c>
      <c r="M261" s="165" t="str">
        <f>+GAME!DN268</f>
        <v/>
      </c>
      <c r="N261" s="164" t="str">
        <f>+GAME!DO268</f>
        <v/>
      </c>
      <c r="O261" s="12"/>
    </row>
    <row r="262" spans="2:15" ht="20.25" customHeight="1" thickBot="1" x14ac:dyDescent="0.3">
      <c r="B262" s="12"/>
      <c r="C262" s="217"/>
      <c r="D262" s="171" t="str">
        <f>+D255</f>
        <v>Price/Profit Margin</v>
      </c>
      <c r="E262" s="166" t="str">
        <f>+GAME!DF269</f>
        <v/>
      </c>
      <c r="F262" s="167" t="str">
        <f>+GAME!DG269</f>
        <v/>
      </c>
      <c r="G262" s="168" t="str">
        <f>+GAME!DH269</f>
        <v/>
      </c>
      <c r="H262" s="167" t="str">
        <f>+GAME!DI269</f>
        <v/>
      </c>
      <c r="I262" s="168" t="str">
        <f>+GAME!DJ269</f>
        <v/>
      </c>
      <c r="J262" s="167" t="str">
        <f>+GAME!DK269</f>
        <v/>
      </c>
      <c r="K262" s="168" t="str">
        <f>+GAME!DL269</f>
        <v/>
      </c>
      <c r="L262" s="167" t="str">
        <f>+GAME!DM269</f>
        <v/>
      </c>
      <c r="M262" s="168" t="str">
        <f>+GAME!DN269</f>
        <v/>
      </c>
      <c r="N262" s="167" t="str">
        <f>+GAME!DO269</f>
        <v/>
      </c>
      <c r="O262" s="12"/>
    </row>
    <row r="263" spans="2:15" ht="20.25" customHeight="1" thickBot="1" x14ac:dyDescent="0.3">
      <c r="B263" s="12"/>
      <c r="C263" s="217" t="s">
        <v>58</v>
      </c>
      <c r="D263" s="155" t="s">
        <v>94</v>
      </c>
      <c r="E263" s="153" t="str">
        <f>+E256</f>
        <v>Team 1</v>
      </c>
      <c r="F263" s="154" t="str">
        <f t="shared" ref="F263:N263" si="66">+F256</f>
        <v>Team 2</v>
      </c>
      <c r="G263" s="153" t="str">
        <f t="shared" si="66"/>
        <v>Team 3</v>
      </c>
      <c r="H263" s="154" t="str">
        <f t="shared" si="66"/>
        <v>Team 4</v>
      </c>
      <c r="I263" s="153" t="str">
        <f t="shared" si="66"/>
        <v>Team 5</v>
      </c>
      <c r="J263" s="154" t="str">
        <f t="shared" si="66"/>
        <v>Team 6</v>
      </c>
      <c r="K263" s="153" t="str">
        <f t="shared" si="66"/>
        <v>Team 7</v>
      </c>
      <c r="L263" s="154" t="str">
        <f t="shared" si="66"/>
        <v>Team 8</v>
      </c>
      <c r="M263" s="153" t="str">
        <f t="shared" si="66"/>
        <v>Team 9</v>
      </c>
      <c r="N263" s="154" t="str">
        <f t="shared" si="66"/>
        <v>Team 10</v>
      </c>
      <c r="O263" s="12"/>
    </row>
    <row r="264" spans="2:15" ht="20.25" customHeight="1" x14ac:dyDescent="0.25">
      <c r="B264" s="12"/>
      <c r="C264" s="217"/>
      <c r="D264" s="172" t="str">
        <f>+D257</f>
        <v>Brand Trust</v>
      </c>
      <c r="E264" s="159" t="str">
        <f>+GAME!DF271</f>
        <v/>
      </c>
      <c r="F264" s="160" t="str">
        <f>+GAME!DG271</f>
        <v/>
      </c>
      <c r="G264" s="161" t="str">
        <f>+GAME!DH271</f>
        <v/>
      </c>
      <c r="H264" s="160" t="str">
        <f>+GAME!DI271</f>
        <v/>
      </c>
      <c r="I264" s="161" t="str">
        <f>+GAME!DJ271</f>
        <v/>
      </c>
      <c r="J264" s="160" t="str">
        <f>+GAME!DK271</f>
        <v/>
      </c>
      <c r="K264" s="161" t="str">
        <f>+GAME!DL271</f>
        <v/>
      </c>
      <c r="L264" s="160" t="str">
        <f>+GAME!DM271</f>
        <v/>
      </c>
      <c r="M264" s="161" t="str">
        <f>+GAME!DN271</f>
        <v/>
      </c>
      <c r="N264" s="160" t="str">
        <f>+GAME!DO271</f>
        <v/>
      </c>
      <c r="O264" s="12"/>
    </row>
    <row r="265" spans="2:15" ht="20.25" customHeight="1" thickBot="1" x14ac:dyDescent="0.3">
      <c r="B265" s="12"/>
      <c r="C265" s="217"/>
      <c r="D265" s="172" t="str">
        <f t="shared" ref="D265:D268" si="67">+D258</f>
        <v>Customer Experience</v>
      </c>
      <c r="E265" s="163" t="str">
        <f>+GAME!DF272</f>
        <v/>
      </c>
      <c r="F265" s="164" t="str">
        <f>+GAME!DG272</f>
        <v/>
      </c>
      <c r="G265" s="165" t="str">
        <f>+GAME!DH272</f>
        <v/>
      </c>
      <c r="H265" s="164" t="str">
        <f>+GAME!DI272</f>
        <v/>
      </c>
      <c r="I265" s="165" t="str">
        <f>+GAME!DJ272</f>
        <v/>
      </c>
      <c r="J265" s="164" t="str">
        <f>+GAME!DK272</f>
        <v/>
      </c>
      <c r="K265" s="165" t="str">
        <f>+GAME!DL272</f>
        <v/>
      </c>
      <c r="L265" s="164" t="str">
        <f>+GAME!DM272</f>
        <v/>
      </c>
      <c r="M265" s="165" t="str">
        <f>+GAME!DN272</f>
        <v/>
      </c>
      <c r="N265" s="164" t="str">
        <f>+GAME!DO272</f>
        <v/>
      </c>
      <c r="O265" s="12"/>
    </row>
    <row r="266" spans="2:15" ht="20.25" customHeight="1" x14ac:dyDescent="0.25">
      <c r="B266" s="12"/>
      <c r="C266" s="217"/>
      <c r="D266" s="173" t="str">
        <f t="shared" si="67"/>
        <v>Product Choice</v>
      </c>
      <c r="E266" s="159" t="str">
        <f>+GAME!DF273</f>
        <v/>
      </c>
      <c r="F266" s="160" t="str">
        <f>+GAME!DG273</f>
        <v/>
      </c>
      <c r="G266" s="161" t="str">
        <f>+GAME!DH273</f>
        <v/>
      </c>
      <c r="H266" s="160" t="str">
        <f>+GAME!DI273</f>
        <v/>
      </c>
      <c r="I266" s="161" t="str">
        <f>+GAME!DJ273</f>
        <v/>
      </c>
      <c r="J266" s="160" t="str">
        <f>+GAME!DK273</f>
        <v/>
      </c>
      <c r="K266" s="161" t="str">
        <f>+GAME!DL273</f>
        <v/>
      </c>
      <c r="L266" s="160" t="str">
        <f>+GAME!DM273</f>
        <v/>
      </c>
      <c r="M266" s="161" t="str">
        <f>+GAME!DN273</f>
        <v/>
      </c>
      <c r="N266" s="160" t="str">
        <f>+GAME!DO273</f>
        <v/>
      </c>
      <c r="O266" s="12"/>
    </row>
    <row r="267" spans="2:15" ht="20.25" customHeight="1" thickBot="1" x14ac:dyDescent="0.3">
      <c r="B267" s="12"/>
      <c r="C267" s="217"/>
      <c r="D267" s="174" t="str">
        <f t="shared" si="67"/>
        <v>Channel Choice</v>
      </c>
      <c r="E267" s="166" t="str">
        <f>+GAME!DF274</f>
        <v/>
      </c>
      <c r="F267" s="167" t="str">
        <f>+GAME!DG274</f>
        <v/>
      </c>
      <c r="G267" s="168" t="str">
        <f>+GAME!DH274</f>
        <v/>
      </c>
      <c r="H267" s="167" t="str">
        <f>+GAME!DI274</f>
        <v/>
      </c>
      <c r="I267" s="168" t="str">
        <f>+GAME!DJ274</f>
        <v/>
      </c>
      <c r="J267" s="167" t="str">
        <f>+GAME!DK274</f>
        <v/>
      </c>
      <c r="K267" s="168" t="str">
        <f>+GAME!DL274</f>
        <v/>
      </c>
      <c r="L267" s="167" t="str">
        <f>+GAME!DM274</f>
        <v/>
      </c>
      <c r="M267" s="168" t="str">
        <f>+GAME!DN274</f>
        <v/>
      </c>
      <c r="N267" s="167" t="str">
        <f>+GAME!DO274</f>
        <v/>
      </c>
      <c r="O267" s="12"/>
    </row>
    <row r="268" spans="2:15" ht="20.25" customHeight="1" x14ac:dyDescent="0.25">
      <c r="B268" s="12"/>
      <c r="C268" s="217"/>
      <c r="D268" s="172" t="str">
        <f t="shared" si="67"/>
        <v>Customer Relationship</v>
      </c>
      <c r="E268" s="163" t="str">
        <f>+GAME!DF275</f>
        <v/>
      </c>
      <c r="F268" s="164" t="str">
        <f>+GAME!DG275</f>
        <v/>
      </c>
      <c r="G268" s="165" t="str">
        <f>+GAME!DH275</f>
        <v/>
      </c>
      <c r="H268" s="164" t="str">
        <f>+GAME!DI275</f>
        <v/>
      </c>
      <c r="I268" s="165" t="str">
        <f>+GAME!DJ275</f>
        <v/>
      </c>
      <c r="J268" s="164" t="str">
        <f>+GAME!DK275</f>
        <v/>
      </c>
      <c r="K268" s="165" t="str">
        <f>+GAME!DL275</f>
        <v/>
      </c>
      <c r="L268" s="164" t="str">
        <f>+GAME!DM275</f>
        <v/>
      </c>
      <c r="M268" s="165" t="str">
        <f>+GAME!DN275</f>
        <v/>
      </c>
      <c r="N268" s="164" t="str">
        <f>+GAME!DO275</f>
        <v/>
      </c>
      <c r="O268" s="12"/>
    </row>
    <row r="269" spans="2:15" ht="20.25" customHeight="1" thickBot="1" x14ac:dyDescent="0.3">
      <c r="B269" s="12"/>
      <c r="C269" s="217"/>
      <c r="D269" s="172" t="str">
        <f>+D262</f>
        <v>Price/Profit Margin</v>
      </c>
      <c r="E269" s="166" t="str">
        <f>+GAME!DF276</f>
        <v/>
      </c>
      <c r="F269" s="167" t="str">
        <f>+GAME!DG276</f>
        <v/>
      </c>
      <c r="G269" s="168" t="str">
        <f>+GAME!DH276</f>
        <v/>
      </c>
      <c r="H269" s="167" t="str">
        <f>+GAME!DI276</f>
        <v/>
      </c>
      <c r="I269" s="168" t="str">
        <f>+GAME!DJ276</f>
        <v/>
      </c>
      <c r="J269" s="167" t="str">
        <f>+GAME!DK276</f>
        <v/>
      </c>
      <c r="K269" s="168" t="str">
        <f>+GAME!DL276</f>
        <v/>
      </c>
      <c r="L269" s="167" t="str">
        <f>+GAME!DM276</f>
        <v/>
      </c>
      <c r="M269" s="168" t="str">
        <f>+GAME!DN276</f>
        <v/>
      </c>
      <c r="N269" s="167" t="str">
        <f>+GAME!DO276</f>
        <v/>
      </c>
      <c r="O269" s="12"/>
    </row>
    <row r="270" spans="2:15" ht="20.25" customHeight="1" thickBot="1" x14ac:dyDescent="0.3">
      <c r="B270" s="12"/>
      <c r="C270" s="217" t="s">
        <v>58</v>
      </c>
      <c r="D270" s="155" t="s">
        <v>95</v>
      </c>
      <c r="E270" s="153" t="str">
        <f>+E263</f>
        <v>Team 1</v>
      </c>
      <c r="F270" s="154" t="str">
        <f t="shared" ref="F270:N270" si="68">+F263</f>
        <v>Team 2</v>
      </c>
      <c r="G270" s="153" t="str">
        <f t="shared" si="68"/>
        <v>Team 3</v>
      </c>
      <c r="H270" s="154" t="str">
        <f t="shared" si="68"/>
        <v>Team 4</v>
      </c>
      <c r="I270" s="153" t="str">
        <f t="shared" si="68"/>
        <v>Team 5</v>
      </c>
      <c r="J270" s="154" t="str">
        <f t="shared" si="68"/>
        <v>Team 6</v>
      </c>
      <c r="K270" s="153" t="str">
        <f t="shared" si="68"/>
        <v>Team 7</v>
      </c>
      <c r="L270" s="154" t="str">
        <f t="shared" si="68"/>
        <v>Team 8</v>
      </c>
      <c r="M270" s="153" t="str">
        <f t="shared" si="68"/>
        <v>Team 9</v>
      </c>
      <c r="N270" s="154" t="str">
        <f t="shared" si="68"/>
        <v>Team 10</v>
      </c>
      <c r="O270" s="12"/>
    </row>
    <row r="271" spans="2:15" ht="20.25" customHeight="1" x14ac:dyDescent="0.25">
      <c r="B271" s="12"/>
      <c r="C271" s="217"/>
      <c r="D271" s="154" t="str">
        <f>+D264</f>
        <v>Brand Trust</v>
      </c>
      <c r="E271" s="159" t="str">
        <f>+GAME!DF278</f>
        <v/>
      </c>
      <c r="F271" s="160" t="str">
        <f>+GAME!DG278</f>
        <v/>
      </c>
      <c r="G271" s="161" t="str">
        <f>+GAME!DH278</f>
        <v/>
      </c>
      <c r="H271" s="160" t="str">
        <f>+GAME!DI278</f>
        <v/>
      </c>
      <c r="I271" s="161" t="str">
        <f>+GAME!DJ278</f>
        <v/>
      </c>
      <c r="J271" s="160" t="str">
        <f>+GAME!DK278</f>
        <v/>
      </c>
      <c r="K271" s="161" t="str">
        <f>+GAME!DL278</f>
        <v/>
      </c>
      <c r="L271" s="160" t="str">
        <f>+GAME!DM278</f>
        <v/>
      </c>
      <c r="M271" s="161" t="str">
        <f>+GAME!DN278</f>
        <v/>
      </c>
      <c r="N271" s="160" t="str">
        <f>+GAME!DO278</f>
        <v/>
      </c>
      <c r="O271" s="12"/>
    </row>
    <row r="272" spans="2:15" ht="20.25" customHeight="1" thickBot="1" x14ac:dyDescent="0.3">
      <c r="B272" s="12"/>
      <c r="C272" s="217"/>
      <c r="D272" s="171" t="str">
        <f t="shared" ref="D272:D275" si="69">+D265</f>
        <v>Customer Experience</v>
      </c>
      <c r="E272" s="166" t="str">
        <f>+GAME!DF279</f>
        <v/>
      </c>
      <c r="F272" s="167" t="str">
        <f>+GAME!DG279</f>
        <v/>
      </c>
      <c r="G272" s="168" t="str">
        <f>+GAME!DH279</f>
        <v/>
      </c>
      <c r="H272" s="167" t="str">
        <f>+GAME!DI279</f>
        <v/>
      </c>
      <c r="I272" s="168" t="str">
        <f>+GAME!DJ279</f>
        <v/>
      </c>
      <c r="J272" s="167" t="str">
        <f>+GAME!DK279</f>
        <v/>
      </c>
      <c r="K272" s="168" t="str">
        <f>+GAME!DL279</f>
        <v/>
      </c>
      <c r="L272" s="167" t="str">
        <f>+GAME!DM279</f>
        <v/>
      </c>
      <c r="M272" s="168" t="str">
        <f>+GAME!DN279</f>
        <v/>
      </c>
      <c r="N272" s="167" t="str">
        <f>+GAME!DO279</f>
        <v/>
      </c>
      <c r="O272" s="12"/>
    </row>
    <row r="273" spans="2:15" ht="20.25" customHeight="1" x14ac:dyDescent="0.25">
      <c r="B273" s="12"/>
      <c r="C273" s="217"/>
      <c r="D273" s="170" t="str">
        <f t="shared" si="69"/>
        <v>Product Choice</v>
      </c>
      <c r="E273" s="163" t="str">
        <f>+GAME!DF280</f>
        <v/>
      </c>
      <c r="F273" s="164" t="str">
        <f>+GAME!DG280</f>
        <v/>
      </c>
      <c r="G273" s="165" t="str">
        <f>+GAME!DH280</f>
        <v/>
      </c>
      <c r="H273" s="164" t="str">
        <f>+GAME!DI280</f>
        <v/>
      </c>
      <c r="I273" s="165" t="str">
        <f>+GAME!DJ280</f>
        <v/>
      </c>
      <c r="J273" s="164" t="str">
        <f>+GAME!DK280</f>
        <v/>
      </c>
      <c r="K273" s="165" t="str">
        <f>+GAME!DL280</f>
        <v/>
      </c>
      <c r="L273" s="164" t="str">
        <f>+GAME!DM280</f>
        <v/>
      </c>
      <c r="M273" s="165" t="str">
        <f>+GAME!DN280</f>
        <v/>
      </c>
      <c r="N273" s="164" t="str">
        <f>+GAME!DO280</f>
        <v/>
      </c>
      <c r="O273" s="12"/>
    </row>
    <row r="274" spans="2:15" ht="20.25" customHeight="1" thickBot="1" x14ac:dyDescent="0.3">
      <c r="B274" s="12"/>
      <c r="C274" s="217"/>
      <c r="D274" s="170" t="str">
        <f t="shared" si="69"/>
        <v>Channel Choice</v>
      </c>
      <c r="E274" s="163" t="str">
        <f>+GAME!DF281</f>
        <v/>
      </c>
      <c r="F274" s="164" t="str">
        <f>+GAME!DG281</f>
        <v/>
      </c>
      <c r="G274" s="165" t="str">
        <f>+GAME!DH281</f>
        <v/>
      </c>
      <c r="H274" s="164" t="str">
        <f>+GAME!DI281</f>
        <v/>
      </c>
      <c r="I274" s="165" t="str">
        <f>+GAME!DJ281</f>
        <v/>
      </c>
      <c r="J274" s="164" t="str">
        <f>+GAME!DK281</f>
        <v/>
      </c>
      <c r="K274" s="165" t="str">
        <f>+GAME!DL281</f>
        <v/>
      </c>
      <c r="L274" s="164" t="str">
        <f>+GAME!DM281</f>
        <v/>
      </c>
      <c r="M274" s="165" t="str">
        <f>+GAME!DN281</f>
        <v/>
      </c>
      <c r="N274" s="164" t="str">
        <f>+GAME!DO281</f>
        <v/>
      </c>
      <c r="O274" s="12"/>
    </row>
    <row r="275" spans="2:15" ht="20.25" customHeight="1" x14ac:dyDescent="0.25">
      <c r="B275" s="12"/>
      <c r="C275" s="217"/>
      <c r="D275" s="154" t="str">
        <f t="shared" si="69"/>
        <v>Customer Relationship</v>
      </c>
      <c r="E275" s="159" t="str">
        <f>+GAME!DF282</f>
        <v/>
      </c>
      <c r="F275" s="160" t="str">
        <f>+GAME!DG282</f>
        <v/>
      </c>
      <c r="G275" s="161" t="str">
        <f>+GAME!DH282</f>
        <v/>
      </c>
      <c r="H275" s="160" t="str">
        <f>+GAME!DI282</f>
        <v/>
      </c>
      <c r="I275" s="161" t="str">
        <f>+GAME!DJ282</f>
        <v/>
      </c>
      <c r="J275" s="160" t="str">
        <f>+GAME!DK282</f>
        <v/>
      </c>
      <c r="K275" s="161" t="str">
        <f>+GAME!DL282</f>
        <v/>
      </c>
      <c r="L275" s="160" t="str">
        <f>+GAME!DM282</f>
        <v/>
      </c>
      <c r="M275" s="161" t="str">
        <f>+GAME!DN282</f>
        <v/>
      </c>
      <c r="N275" s="160" t="str">
        <f>+GAME!DO282</f>
        <v/>
      </c>
      <c r="O275" s="12"/>
    </row>
    <row r="276" spans="2:15" ht="20.25" customHeight="1" thickBot="1" x14ac:dyDescent="0.3">
      <c r="B276" s="12"/>
      <c r="C276" s="218"/>
      <c r="D276" s="171" t="str">
        <f>+D269</f>
        <v>Price/Profit Margin</v>
      </c>
      <c r="E276" s="166" t="str">
        <f>+GAME!DF283</f>
        <v/>
      </c>
      <c r="F276" s="167" t="str">
        <f>+GAME!DG283</f>
        <v/>
      </c>
      <c r="G276" s="168" t="str">
        <f>+GAME!DH283</f>
        <v/>
      </c>
      <c r="H276" s="167" t="str">
        <f>+GAME!DI283</f>
        <v/>
      </c>
      <c r="I276" s="168" t="str">
        <f>+GAME!DJ283</f>
        <v/>
      </c>
      <c r="J276" s="167" t="str">
        <f>+GAME!DK283</f>
        <v/>
      </c>
      <c r="K276" s="168" t="str">
        <f>+GAME!DL283</f>
        <v/>
      </c>
      <c r="L276" s="167" t="str">
        <f>+GAME!DM283</f>
        <v/>
      </c>
      <c r="M276" s="168" t="str">
        <f>+GAME!DN283</f>
        <v/>
      </c>
      <c r="N276" s="167" t="str">
        <f>+GAME!DO283</f>
        <v/>
      </c>
      <c r="O276" s="12"/>
    </row>
    <row r="277" spans="2:15" ht="20.25" customHeight="1" x14ac:dyDescent="0.25">
      <c r="B277" s="12"/>
      <c r="C277" s="169"/>
      <c r="D277" s="172"/>
      <c r="E277" s="176"/>
      <c r="F277" s="176"/>
      <c r="G277" s="176"/>
      <c r="H277" s="176"/>
      <c r="I277" s="176"/>
      <c r="J277" s="176"/>
      <c r="K277" s="176"/>
      <c r="L277" s="176"/>
      <c r="M277" s="176"/>
      <c r="N277" s="176"/>
      <c r="O277" s="12"/>
    </row>
    <row r="278" spans="2:15" ht="20.25" customHeight="1" thickBot="1" x14ac:dyDescent="0.3">
      <c r="B278" s="12"/>
      <c r="C278" s="169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2:15" ht="20.25" customHeight="1" thickBot="1" x14ac:dyDescent="0.3">
      <c r="B279" s="12"/>
      <c r="C279" s="219" t="s">
        <v>59</v>
      </c>
      <c r="D279" s="155" t="s">
        <v>92</v>
      </c>
      <c r="E279" s="157" t="str">
        <f>+E249</f>
        <v>Team 1</v>
      </c>
      <c r="F279" s="154" t="str">
        <f t="shared" ref="F279:N279" si="70">+F249</f>
        <v>Team 2</v>
      </c>
      <c r="G279" s="153" t="str">
        <f t="shared" si="70"/>
        <v>Team 3</v>
      </c>
      <c r="H279" s="154" t="str">
        <f t="shared" si="70"/>
        <v>Team 4</v>
      </c>
      <c r="I279" s="153" t="str">
        <f t="shared" si="70"/>
        <v>Team 5</v>
      </c>
      <c r="J279" s="154" t="str">
        <f t="shared" si="70"/>
        <v>Team 6</v>
      </c>
      <c r="K279" s="153" t="str">
        <f t="shared" si="70"/>
        <v>Team 7</v>
      </c>
      <c r="L279" s="154" t="str">
        <f t="shared" si="70"/>
        <v>Team 8</v>
      </c>
      <c r="M279" s="153" t="str">
        <f t="shared" si="70"/>
        <v>Team 9</v>
      </c>
      <c r="N279" s="156" t="str">
        <f t="shared" si="70"/>
        <v>Team 10</v>
      </c>
      <c r="O279" s="12"/>
    </row>
    <row r="280" spans="2:15" ht="20.25" customHeight="1" x14ac:dyDescent="0.25">
      <c r="B280" s="12"/>
      <c r="C280" s="220"/>
      <c r="D280" s="154" t="str">
        <f>+D250</f>
        <v>Brand Trust</v>
      </c>
      <c r="E280" s="159" t="str">
        <f>+GAME!DF287</f>
        <v/>
      </c>
      <c r="F280" s="160" t="str">
        <f>+GAME!DG287</f>
        <v/>
      </c>
      <c r="G280" s="161" t="str">
        <f>+GAME!DH287</f>
        <v/>
      </c>
      <c r="H280" s="160" t="str">
        <f>+GAME!DI287</f>
        <v/>
      </c>
      <c r="I280" s="161" t="str">
        <f>+GAME!DJ287</f>
        <v/>
      </c>
      <c r="J280" s="160" t="str">
        <f>+GAME!DK287</f>
        <v/>
      </c>
      <c r="K280" s="161" t="str">
        <f>+GAME!DL287</f>
        <v/>
      </c>
      <c r="L280" s="160" t="str">
        <f>+GAME!DM287</f>
        <v/>
      </c>
      <c r="M280" s="161" t="str">
        <f>+GAME!DN287</f>
        <v/>
      </c>
      <c r="N280" s="160" t="str">
        <f>+GAME!DO287</f>
        <v/>
      </c>
      <c r="O280" s="12"/>
    </row>
    <row r="281" spans="2:15" ht="20.25" customHeight="1" thickBot="1" x14ac:dyDescent="0.3">
      <c r="B281" s="12"/>
      <c r="C281" s="220"/>
      <c r="D281" s="170" t="str">
        <f t="shared" ref="D281:D285" si="71">+D251</f>
        <v>Customer Experience</v>
      </c>
      <c r="E281" s="163" t="str">
        <f>+GAME!DF288</f>
        <v/>
      </c>
      <c r="F281" s="164" t="str">
        <f>+GAME!DG288</f>
        <v/>
      </c>
      <c r="G281" s="165" t="str">
        <f>+GAME!DH288</f>
        <v/>
      </c>
      <c r="H281" s="164" t="str">
        <f>+GAME!DI288</f>
        <v/>
      </c>
      <c r="I281" s="165" t="str">
        <f>+GAME!DJ288</f>
        <v/>
      </c>
      <c r="J281" s="164" t="str">
        <f>+GAME!DK288</f>
        <v/>
      </c>
      <c r="K281" s="165" t="str">
        <f>+GAME!DL288</f>
        <v/>
      </c>
      <c r="L281" s="164" t="str">
        <f>+GAME!DM288</f>
        <v/>
      </c>
      <c r="M281" s="165" t="str">
        <f>+GAME!DN288</f>
        <v/>
      </c>
      <c r="N281" s="164" t="str">
        <f>+GAME!DO288</f>
        <v/>
      </c>
      <c r="O281" s="12"/>
    </row>
    <row r="282" spans="2:15" ht="20.25" customHeight="1" x14ac:dyDescent="0.25">
      <c r="B282" s="12"/>
      <c r="C282" s="220"/>
      <c r="D282" s="154" t="str">
        <f t="shared" si="71"/>
        <v>Product Choice</v>
      </c>
      <c r="E282" s="159" t="str">
        <f>+GAME!DF289</f>
        <v/>
      </c>
      <c r="F282" s="160" t="str">
        <f>+GAME!DG289</f>
        <v/>
      </c>
      <c r="G282" s="161" t="str">
        <f>+GAME!DH289</f>
        <v/>
      </c>
      <c r="H282" s="160" t="str">
        <f>+GAME!DI289</f>
        <v/>
      </c>
      <c r="I282" s="161" t="str">
        <f>+GAME!DJ289</f>
        <v/>
      </c>
      <c r="J282" s="160" t="str">
        <f>+GAME!DK289</f>
        <v/>
      </c>
      <c r="K282" s="161" t="str">
        <f>+GAME!DL289</f>
        <v/>
      </c>
      <c r="L282" s="160" t="str">
        <f>+GAME!DM289</f>
        <v/>
      </c>
      <c r="M282" s="161" t="str">
        <f>+GAME!DN289</f>
        <v/>
      </c>
      <c r="N282" s="160" t="str">
        <f>+GAME!DO289</f>
        <v/>
      </c>
      <c r="O282" s="12"/>
    </row>
    <row r="283" spans="2:15" ht="20.25" customHeight="1" thickBot="1" x14ac:dyDescent="0.3">
      <c r="B283" s="12"/>
      <c r="C283" s="220"/>
      <c r="D283" s="171" t="str">
        <f t="shared" si="71"/>
        <v>Channel Choice</v>
      </c>
      <c r="E283" s="166" t="str">
        <f>+GAME!DF290</f>
        <v/>
      </c>
      <c r="F283" s="167" t="str">
        <f>+GAME!DG290</f>
        <v/>
      </c>
      <c r="G283" s="168" t="str">
        <f>+GAME!DH290</f>
        <v/>
      </c>
      <c r="H283" s="167" t="str">
        <f>+GAME!DI290</f>
        <v/>
      </c>
      <c r="I283" s="168" t="str">
        <f>+GAME!DJ290</f>
        <v/>
      </c>
      <c r="J283" s="167" t="str">
        <f>+GAME!DK290</f>
        <v/>
      </c>
      <c r="K283" s="168" t="str">
        <f>+GAME!DL290</f>
        <v/>
      </c>
      <c r="L283" s="167" t="str">
        <f>+GAME!DM290</f>
        <v/>
      </c>
      <c r="M283" s="168" t="str">
        <f>+GAME!DN290</f>
        <v/>
      </c>
      <c r="N283" s="167" t="str">
        <f>+GAME!DO290</f>
        <v/>
      </c>
      <c r="O283" s="12"/>
    </row>
    <row r="284" spans="2:15" ht="20.25" customHeight="1" x14ac:dyDescent="0.25">
      <c r="B284" s="12"/>
      <c r="C284" s="220"/>
      <c r="D284" s="170" t="str">
        <f t="shared" si="71"/>
        <v>Customer Relationship</v>
      </c>
      <c r="E284" s="163" t="str">
        <f>+GAME!DF291</f>
        <v/>
      </c>
      <c r="F284" s="164" t="str">
        <f>+GAME!DG291</f>
        <v/>
      </c>
      <c r="G284" s="165" t="str">
        <f>+GAME!DH291</f>
        <v/>
      </c>
      <c r="H284" s="164" t="str">
        <f>+GAME!DI291</f>
        <v/>
      </c>
      <c r="I284" s="165" t="str">
        <f>+GAME!DJ291</f>
        <v/>
      </c>
      <c r="J284" s="164" t="str">
        <f>+GAME!DK291</f>
        <v/>
      </c>
      <c r="K284" s="165" t="str">
        <f>+GAME!DL291</f>
        <v/>
      </c>
      <c r="L284" s="164" t="str">
        <f>+GAME!DM291</f>
        <v/>
      </c>
      <c r="M284" s="165" t="str">
        <f>+GAME!DN291</f>
        <v/>
      </c>
      <c r="N284" s="164" t="str">
        <f>+GAME!DO291</f>
        <v/>
      </c>
      <c r="O284" s="12"/>
    </row>
    <row r="285" spans="2:15" ht="20.25" customHeight="1" thickBot="1" x14ac:dyDescent="0.3">
      <c r="B285" s="12"/>
      <c r="C285" s="220"/>
      <c r="D285" s="171" t="str">
        <f t="shared" si="71"/>
        <v>Price/Profit Margin</v>
      </c>
      <c r="E285" s="166" t="str">
        <f>+GAME!DF292</f>
        <v/>
      </c>
      <c r="F285" s="167" t="str">
        <f>+GAME!DG292</f>
        <v/>
      </c>
      <c r="G285" s="168" t="str">
        <f>+GAME!DH292</f>
        <v/>
      </c>
      <c r="H285" s="167" t="str">
        <f>+GAME!DI292</f>
        <v/>
      </c>
      <c r="I285" s="168" t="str">
        <f>+GAME!DJ292</f>
        <v/>
      </c>
      <c r="J285" s="167" t="str">
        <f>+GAME!DK292</f>
        <v/>
      </c>
      <c r="K285" s="168" t="str">
        <f>+GAME!DL292</f>
        <v/>
      </c>
      <c r="L285" s="167" t="str">
        <f>+GAME!DM292</f>
        <v/>
      </c>
      <c r="M285" s="168" t="str">
        <f>+GAME!DN292</f>
        <v/>
      </c>
      <c r="N285" s="167" t="str">
        <f>+GAME!DO292</f>
        <v/>
      </c>
      <c r="O285" s="12"/>
    </row>
    <row r="286" spans="2:15" ht="20.25" customHeight="1" thickBot="1" x14ac:dyDescent="0.3">
      <c r="B286" s="12"/>
      <c r="C286" s="217" t="s">
        <v>59</v>
      </c>
      <c r="D286" s="155" t="s">
        <v>93</v>
      </c>
      <c r="E286" s="153" t="str">
        <f>+E279</f>
        <v>Team 1</v>
      </c>
      <c r="F286" s="154" t="str">
        <f t="shared" ref="F286:N286" si="72">+F279</f>
        <v>Team 2</v>
      </c>
      <c r="G286" s="153" t="str">
        <f t="shared" si="72"/>
        <v>Team 3</v>
      </c>
      <c r="H286" s="154" t="str">
        <f t="shared" si="72"/>
        <v>Team 4</v>
      </c>
      <c r="I286" s="153" t="str">
        <f t="shared" si="72"/>
        <v>Team 5</v>
      </c>
      <c r="J286" s="154" t="str">
        <f t="shared" si="72"/>
        <v>Team 6</v>
      </c>
      <c r="K286" s="153" t="str">
        <f t="shared" si="72"/>
        <v>Team 7</v>
      </c>
      <c r="L286" s="154" t="str">
        <f t="shared" si="72"/>
        <v>Team 8</v>
      </c>
      <c r="M286" s="153" t="str">
        <f t="shared" si="72"/>
        <v>Team 9</v>
      </c>
      <c r="N286" s="154" t="str">
        <f t="shared" si="72"/>
        <v>Team 10</v>
      </c>
      <c r="O286" s="12"/>
    </row>
    <row r="287" spans="2:15" ht="20.25" customHeight="1" x14ac:dyDescent="0.25">
      <c r="B287" s="12"/>
      <c r="C287" s="217"/>
      <c r="D287" s="170" t="str">
        <f>+D280</f>
        <v>Brand Trust</v>
      </c>
      <c r="E287" s="159" t="str">
        <f>+GAME!DF294</f>
        <v/>
      </c>
      <c r="F287" s="160" t="str">
        <f>+GAME!DG294</f>
        <v/>
      </c>
      <c r="G287" s="161" t="str">
        <f>+GAME!DH294</f>
        <v/>
      </c>
      <c r="H287" s="160" t="str">
        <f>+GAME!DI294</f>
        <v/>
      </c>
      <c r="I287" s="161" t="str">
        <f>+GAME!DJ294</f>
        <v/>
      </c>
      <c r="J287" s="160" t="str">
        <f>+GAME!DK294</f>
        <v/>
      </c>
      <c r="K287" s="161" t="str">
        <f>+GAME!DL294</f>
        <v/>
      </c>
      <c r="L287" s="160" t="str">
        <f>+GAME!DM294</f>
        <v/>
      </c>
      <c r="M287" s="161" t="str">
        <f>+GAME!DN294</f>
        <v/>
      </c>
      <c r="N287" s="160" t="str">
        <f>+GAME!DO294</f>
        <v/>
      </c>
      <c r="O287" s="12"/>
    </row>
    <row r="288" spans="2:15" ht="20.25" customHeight="1" thickBot="1" x14ac:dyDescent="0.3">
      <c r="B288" s="12"/>
      <c r="C288" s="217"/>
      <c r="D288" s="170" t="str">
        <f t="shared" ref="D288:D291" si="73">+D281</f>
        <v>Customer Experience</v>
      </c>
      <c r="E288" s="163" t="str">
        <f>+GAME!DF295</f>
        <v/>
      </c>
      <c r="F288" s="164" t="str">
        <f>+GAME!DG295</f>
        <v/>
      </c>
      <c r="G288" s="165" t="str">
        <f>+GAME!DH295</f>
        <v/>
      </c>
      <c r="H288" s="164" t="str">
        <f>+GAME!DI295</f>
        <v/>
      </c>
      <c r="I288" s="165" t="str">
        <f>+GAME!DJ295</f>
        <v/>
      </c>
      <c r="J288" s="164" t="str">
        <f>+GAME!DK295</f>
        <v/>
      </c>
      <c r="K288" s="165" t="str">
        <f>+GAME!DL295</f>
        <v/>
      </c>
      <c r="L288" s="164" t="str">
        <f>+GAME!DM295</f>
        <v/>
      </c>
      <c r="M288" s="165" t="str">
        <f>+GAME!DN295</f>
        <v/>
      </c>
      <c r="N288" s="164" t="str">
        <f>+GAME!DO295</f>
        <v/>
      </c>
      <c r="O288" s="12"/>
    </row>
    <row r="289" spans="2:15" ht="20.25" customHeight="1" x14ac:dyDescent="0.25">
      <c r="B289" s="12"/>
      <c r="C289" s="217"/>
      <c r="D289" s="154" t="str">
        <f t="shared" si="73"/>
        <v>Product Choice</v>
      </c>
      <c r="E289" s="159" t="str">
        <f>+GAME!DF296</f>
        <v/>
      </c>
      <c r="F289" s="160" t="str">
        <f>+GAME!DG296</f>
        <v/>
      </c>
      <c r="G289" s="161" t="str">
        <f>+GAME!DH296</f>
        <v/>
      </c>
      <c r="H289" s="160" t="str">
        <f>+GAME!DI296</f>
        <v/>
      </c>
      <c r="I289" s="161" t="str">
        <f>+GAME!DJ296</f>
        <v/>
      </c>
      <c r="J289" s="160" t="str">
        <f>+GAME!DK296</f>
        <v/>
      </c>
      <c r="K289" s="161" t="str">
        <f>+GAME!DL296</f>
        <v/>
      </c>
      <c r="L289" s="160" t="str">
        <f>+GAME!DM296</f>
        <v/>
      </c>
      <c r="M289" s="161" t="str">
        <f>+GAME!DN296</f>
        <v/>
      </c>
      <c r="N289" s="160" t="str">
        <f>+GAME!DO296</f>
        <v/>
      </c>
      <c r="O289" s="12"/>
    </row>
    <row r="290" spans="2:15" ht="20.25" customHeight="1" thickBot="1" x14ac:dyDescent="0.3">
      <c r="B290" s="12"/>
      <c r="C290" s="217"/>
      <c r="D290" s="171" t="str">
        <f t="shared" si="73"/>
        <v>Channel Choice</v>
      </c>
      <c r="E290" s="166" t="str">
        <f>+GAME!DF297</f>
        <v/>
      </c>
      <c r="F290" s="167" t="str">
        <f>+GAME!DG297</f>
        <v/>
      </c>
      <c r="G290" s="168" t="str">
        <f>+GAME!DH297</f>
        <v/>
      </c>
      <c r="H290" s="167" t="str">
        <f>+GAME!DI297</f>
        <v/>
      </c>
      <c r="I290" s="168" t="str">
        <f>+GAME!DJ297</f>
        <v/>
      </c>
      <c r="J290" s="167" t="str">
        <f>+GAME!DK297</f>
        <v/>
      </c>
      <c r="K290" s="168" t="str">
        <f>+GAME!DL297</f>
        <v/>
      </c>
      <c r="L290" s="167" t="str">
        <f>+GAME!DM297</f>
        <v/>
      </c>
      <c r="M290" s="168" t="str">
        <f>+GAME!DN297</f>
        <v/>
      </c>
      <c r="N290" s="167" t="str">
        <f>+GAME!DO297</f>
        <v/>
      </c>
      <c r="O290" s="12"/>
    </row>
    <row r="291" spans="2:15" ht="20.25" customHeight="1" x14ac:dyDescent="0.25">
      <c r="B291" s="12"/>
      <c r="C291" s="217"/>
      <c r="D291" s="170" t="str">
        <f t="shared" si="73"/>
        <v>Customer Relationship</v>
      </c>
      <c r="E291" s="163" t="str">
        <f>+GAME!DF298</f>
        <v/>
      </c>
      <c r="F291" s="164" t="str">
        <f>+GAME!DG298</f>
        <v/>
      </c>
      <c r="G291" s="165" t="str">
        <f>+GAME!DH298</f>
        <v/>
      </c>
      <c r="H291" s="164" t="str">
        <f>+GAME!DI298</f>
        <v/>
      </c>
      <c r="I291" s="165" t="str">
        <f>+GAME!DJ298</f>
        <v/>
      </c>
      <c r="J291" s="164" t="str">
        <f>+GAME!DK298</f>
        <v/>
      </c>
      <c r="K291" s="165" t="str">
        <f>+GAME!DL298</f>
        <v/>
      </c>
      <c r="L291" s="164" t="str">
        <f>+GAME!DM298</f>
        <v/>
      </c>
      <c r="M291" s="165" t="str">
        <f>+GAME!DN298</f>
        <v/>
      </c>
      <c r="N291" s="164" t="str">
        <f>+GAME!DO298</f>
        <v/>
      </c>
      <c r="O291" s="12"/>
    </row>
    <row r="292" spans="2:15" ht="20.25" customHeight="1" thickBot="1" x14ac:dyDescent="0.3">
      <c r="B292" s="12"/>
      <c r="C292" s="217"/>
      <c r="D292" s="171" t="str">
        <f>+D285</f>
        <v>Price/Profit Margin</v>
      </c>
      <c r="E292" s="166" t="str">
        <f>+GAME!DF299</f>
        <v/>
      </c>
      <c r="F292" s="167" t="str">
        <f>+GAME!DG299</f>
        <v/>
      </c>
      <c r="G292" s="168" t="str">
        <f>+GAME!DH299</f>
        <v/>
      </c>
      <c r="H292" s="167" t="str">
        <f>+GAME!DI299</f>
        <v/>
      </c>
      <c r="I292" s="168" t="str">
        <f>+GAME!DJ299</f>
        <v/>
      </c>
      <c r="J292" s="167" t="str">
        <f>+GAME!DK299</f>
        <v/>
      </c>
      <c r="K292" s="168" t="str">
        <f>+GAME!DL299</f>
        <v/>
      </c>
      <c r="L292" s="167" t="str">
        <f>+GAME!DM299</f>
        <v/>
      </c>
      <c r="M292" s="168" t="str">
        <f>+GAME!DN299</f>
        <v/>
      </c>
      <c r="N292" s="167" t="str">
        <f>+GAME!DO299</f>
        <v/>
      </c>
      <c r="O292" s="12"/>
    </row>
    <row r="293" spans="2:15" ht="20.25" customHeight="1" thickBot="1" x14ac:dyDescent="0.3">
      <c r="B293" s="12"/>
      <c r="C293" s="217" t="s">
        <v>59</v>
      </c>
      <c r="D293" s="155" t="s">
        <v>94</v>
      </c>
      <c r="E293" s="153" t="str">
        <f>+E286</f>
        <v>Team 1</v>
      </c>
      <c r="F293" s="154" t="str">
        <f t="shared" ref="F293:N293" si="74">+F286</f>
        <v>Team 2</v>
      </c>
      <c r="G293" s="153" t="str">
        <f t="shared" si="74"/>
        <v>Team 3</v>
      </c>
      <c r="H293" s="154" t="str">
        <f t="shared" si="74"/>
        <v>Team 4</v>
      </c>
      <c r="I293" s="153" t="str">
        <f t="shared" si="74"/>
        <v>Team 5</v>
      </c>
      <c r="J293" s="154" t="str">
        <f t="shared" si="74"/>
        <v>Team 6</v>
      </c>
      <c r="K293" s="153" t="str">
        <f t="shared" si="74"/>
        <v>Team 7</v>
      </c>
      <c r="L293" s="154" t="str">
        <f t="shared" si="74"/>
        <v>Team 8</v>
      </c>
      <c r="M293" s="153" t="str">
        <f t="shared" si="74"/>
        <v>Team 9</v>
      </c>
      <c r="N293" s="154" t="str">
        <f t="shared" si="74"/>
        <v>Team 10</v>
      </c>
      <c r="O293" s="12"/>
    </row>
    <row r="294" spans="2:15" ht="20.25" customHeight="1" x14ac:dyDescent="0.25">
      <c r="B294" s="12"/>
      <c r="C294" s="217"/>
      <c r="D294" s="172" t="str">
        <f>+D287</f>
        <v>Brand Trust</v>
      </c>
      <c r="E294" s="159" t="str">
        <f>+GAME!DF301</f>
        <v/>
      </c>
      <c r="F294" s="160" t="str">
        <f>+GAME!DG301</f>
        <v/>
      </c>
      <c r="G294" s="161" t="str">
        <f>+GAME!DH301</f>
        <v/>
      </c>
      <c r="H294" s="160" t="str">
        <f>+GAME!DI301</f>
        <v/>
      </c>
      <c r="I294" s="161" t="str">
        <f>+GAME!DJ301</f>
        <v/>
      </c>
      <c r="J294" s="160" t="str">
        <f>+GAME!DK301</f>
        <v/>
      </c>
      <c r="K294" s="161" t="str">
        <f>+GAME!DL301</f>
        <v/>
      </c>
      <c r="L294" s="160" t="str">
        <f>+GAME!DM301</f>
        <v/>
      </c>
      <c r="M294" s="161" t="str">
        <f>+GAME!DN301</f>
        <v/>
      </c>
      <c r="N294" s="160" t="str">
        <f>+GAME!DO301</f>
        <v/>
      </c>
      <c r="O294" s="12"/>
    </row>
    <row r="295" spans="2:15" ht="20.25" customHeight="1" thickBot="1" x14ac:dyDescent="0.3">
      <c r="B295" s="12"/>
      <c r="C295" s="217"/>
      <c r="D295" s="172" t="str">
        <f t="shared" ref="D295:D298" si="75">+D288</f>
        <v>Customer Experience</v>
      </c>
      <c r="E295" s="163" t="str">
        <f>+GAME!DF302</f>
        <v/>
      </c>
      <c r="F295" s="164" t="str">
        <f>+GAME!DG302</f>
        <v/>
      </c>
      <c r="G295" s="165" t="str">
        <f>+GAME!DH302</f>
        <v/>
      </c>
      <c r="H295" s="164" t="str">
        <f>+GAME!DI302</f>
        <v/>
      </c>
      <c r="I295" s="165" t="str">
        <f>+GAME!DJ302</f>
        <v/>
      </c>
      <c r="J295" s="164" t="str">
        <f>+GAME!DK302</f>
        <v/>
      </c>
      <c r="K295" s="165" t="str">
        <f>+GAME!DL302</f>
        <v/>
      </c>
      <c r="L295" s="164" t="str">
        <f>+GAME!DM302</f>
        <v/>
      </c>
      <c r="M295" s="165" t="str">
        <f>+GAME!DN302</f>
        <v/>
      </c>
      <c r="N295" s="164" t="str">
        <f>+GAME!DO302</f>
        <v/>
      </c>
      <c r="O295" s="12"/>
    </row>
    <row r="296" spans="2:15" ht="20.25" customHeight="1" x14ac:dyDescent="0.25">
      <c r="B296" s="12"/>
      <c r="C296" s="217"/>
      <c r="D296" s="173" t="str">
        <f t="shared" si="75"/>
        <v>Product Choice</v>
      </c>
      <c r="E296" s="159" t="str">
        <f>+GAME!DF303</f>
        <v/>
      </c>
      <c r="F296" s="160" t="str">
        <f>+GAME!DG303</f>
        <v/>
      </c>
      <c r="G296" s="161" t="str">
        <f>+GAME!DH303</f>
        <v/>
      </c>
      <c r="H296" s="160" t="str">
        <f>+GAME!DI303</f>
        <v/>
      </c>
      <c r="I296" s="161" t="str">
        <f>+GAME!DJ303</f>
        <v/>
      </c>
      <c r="J296" s="160" t="str">
        <f>+GAME!DK303</f>
        <v/>
      </c>
      <c r="K296" s="161" t="str">
        <f>+GAME!DL303</f>
        <v/>
      </c>
      <c r="L296" s="160" t="str">
        <f>+GAME!DM303</f>
        <v/>
      </c>
      <c r="M296" s="161" t="str">
        <f>+GAME!DN303</f>
        <v/>
      </c>
      <c r="N296" s="160" t="str">
        <f>+GAME!DO303</f>
        <v/>
      </c>
      <c r="O296" s="12"/>
    </row>
    <row r="297" spans="2:15" ht="20.25" customHeight="1" thickBot="1" x14ac:dyDescent="0.3">
      <c r="B297" s="12"/>
      <c r="C297" s="217"/>
      <c r="D297" s="174" t="str">
        <f t="shared" si="75"/>
        <v>Channel Choice</v>
      </c>
      <c r="E297" s="166" t="str">
        <f>+GAME!DF304</f>
        <v/>
      </c>
      <c r="F297" s="167" t="str">
        <f>+GAME!DG304</f>
        <v/>
      </c>
      <c r="G297" s="168" t="str">
        <f>+GAME!DH304</f>
        <v/>
      </c>
      <c r="H297" s="167" t="str">
        <f>+GAME!DI304</f>
        <v/>
      </c>
      <c r="I297" s="168" t="str">
        <f>+GAME!DJ304</f>
        <v/>
      </c>
      <c r="J297" s="167" t="str">
        <f>+GAME!DK304</f>
        <v/>
      </c>
      <c r="K297" s="168" t="str">
        <f>+GAME!DL304</f>
        <v/>
      </c>
      <c r="L297" s="167" t="str">
        <f>+GAME!DM304</f>
        <v/>
      </c>
      <c r="M297" s="168" t="str">
        <f>+GAME!DN304</f>
        <v/>
      </c>
      <c r="N297" s="167" t="str">
        <f>+GAME!DO304</f>
        <v/>
      </c>
      <c r="O297" s="12"/>
    </row>
    <row r="298" spans="2:15" ht="20.25" customHeight="1" x14ac:dyDescent="0.25">
      <c r="B298" s="12"/>
      <c r="C298" s="217"/>
      <c r="D298" s="172" t="str">
        <f t="shared" si="75"/>
        <v>Customer Relationship</v>
      </c>
      <c r="E298" s="163" t="str">
        <f>+GAME!DF305</f>
        <v/>
      </c>
      <c r="F298" s="164" t="str">
        <f>+GAME!DG305</f>
        <v/>
      </c>
      <c r="G298" s="165" t="str">
        <f>+GAME!DH305</f>
        <v/>
      </c>
      <c r="H298" s="164" t="str">
        <f>+GAME!DI305</f>
        <v/>
      </c>
      <c r="I298" s="165" t="str">
        <f>+GAME!DJ305</f>
        <v/>
      </c>
      <c r="J298" s="164" t="str">
        <f>+GAME!DK305</f>
        <v/>
      </c>
      <c r="K298" s="165" t="str">
        <f>+GAME!DL305</f>
        <v/>
      </c>
      <c r="L298" s="164" t="str">
        <f>+GAME!DM305</f>
        <v/>
      </c>
      <c r="M298" s="165" t="str">
        <f>+GAME!DN305</f>
        <v/>
      </c>
      <c r="N298" s="164" t="str">
        <f>+GAME!DO305</f>
        <v/>
      </c>
      <c r="O298" s="12"/>
    </row>
    <row r="299" spans="2:15" ht="20.25" customHeight="1" thickBot="1" x14ac:dyDescent="0.3">
      <c r="B299" s="12"/>
      <c r="C299" s="217"/>
      <c r="D299" s="172" t="str">
        <f>+D292</f>
        <v>Price/Profit Margin</v>
      </c>
      <c r="E299" s="166" t="str">
        <f>+GAME!DF306</f>
        <v/>
      </c>
      <c r="F299" s="167" t="str">
        <f>+GAME!DG306</f>
        <v/>
      </c>
      <c r="G299" s="168" t="str">
        <f>+GAME!DH306</f>
        <v/>
      </c>
      <c r="H299" s="167" t="str">
        <f>+GAME!DI306</f>
        <v/>
      </c>
      <c r="I299" s="168" t="str">
        <f>+GAME!DJ306</f>
        <v/>
      </c>
      <c r="J299" s="167" t="str">
        <f>+GAME!DK306</f>
        <v/>
      </c>
      <c r="K299" s="168" t="str">
        <f>+GAME!DL306</f>
        <v/>
      </c>
      <c r="L299" s="167" t="str">
        <f>+GAME!DM306</f>
        <v/>
      </c>
      <c r="M299" s="168" t="str">
        <f>+GAME!DN306</f>
        <v/>
      </c>
      <c r="N299" s="167" t="str">
        <f>+GAME!DO306</f>
        <v/>
      </c>
      <c r="O299" s="12"/>
    </row>
    <row r="300" spans="2:15" ht="20.25" customHeight="1" thickBot="1" x14ac:dyDescent="0.3">
      <c r="B300" s="12"/>
      <c r="C300" s="217" t="s">
        <v>59</v>
      </c>
      <c r="D300" s="155" t="s">
        <v>95</v>
      </c>
      <c r="E300" s="153" t="str">
        <f>+E293</f>
        <v>Team 1</v>
      </c>
      <c r="F300" s="154" t="str">
        <f t="shared" ref="F300:N300" si="76">+F293</f>
        <v>Team 2</v>
      </c>
      <c r="G300" s="153" t="str">
        <f t="shared" si="76"/>
        <v>Team 3</v>
      </c>
      <c r="H300" s="154" t="str">
        <f t="shared" si="76"/>
        <v>Team 4</v>
      </c>
      <c r="I300" s="153" t="str">
        <f t="shared" si="76"/>
        <v>Team 5</v>
      </c>
      <c r="J300" s="154" t="str">
        <f t="shared" si="76"/>
        <v>Team 6</v>
      </c>
      <c r="K300" s="153" t="str">
        <f t="shared" si="76"/>
        <v>Team 7</v>
      </c>
      <c r="L300" s="154" t="str">
        <f t="shared" si="76"/>
        <v>Team 8</v>
      </c>
      <c r="M300" s="153" t="str">
        <f t="shared" si="76"/>
        <v>Team 9</v>
      </c>
      <c r="N300" s="154" t="str">
        <f t="shared" si="76"/>
        <v>Team 10</v>
      </c>
      <c r="O300" s="12"/>
    </row>
    <row r="301" spans="2:15" ht="20.25" customHeight="1" x14ac:dyDescent="0.25">
      <c r="B301" s="12"/>
      <c r="C301" s="217"/>
      <c r="D301" s="154" t="str">
        <f>+D294</f>
        <v>Brand Trust</v>
      </c>
      <c r="E301" s="159" t="str">
        <f>+GAME!DF308</f>
        <v/>
      </c>
      <c r="F301" s="160" t="str">
        <f>+GAME!DG308</f>
        <v/>
      </c>
      <c r="G301" s="161" t="str">
        <f>+GAME!DH308</f>
        <v/>
      </c>
      <c r="H301" s="160" t="str">
        <f>+GAME!DI308</f>
        <v/>
      </c>
      <c r="I301" s="161" t="str">
        <f>+GAME!DJ308</f>
        <v/>
      </c>
      <c r="J301" s="160" t="str">
        <f>+GAME!DK308</f>
        <v/>
      </c>
      <c r="K301" s="161" t="str">
        <f>+GAME!DL308</f>
        <v/>
      </c>
      <c r="L301" s="160" t="str">
        <f>+GAME!DM308</f>
        <v/>
      </c>
      <c r="M301" s="161" t="str">
        <f>+GAME!DN308</f>
        <v/>
      </c>
      <c r="N301" s="160" t="str">
        <f>+GAME!DO308</f>
        <v/>
      </c>
      <c r="O301" s="12"/>
    </row>
    <row r="302" spans="2:15" ht="20.25" customHeight="1" thickBot="1" x14ac:dyDescent="0.3">
      <c r="B302" s="12"/>
      <c r="C302" s="217"/>
      <c r="D302" s="171" t="str">
        <f t="shared" ref="D302:D305" si="77">+D295</f>
        <v>Customer Experience</v>
      </c>
      <c r="E302" s="166" t="str">
        <f>+GAME!DF309</f>
        <v/>
      </c>
      <c r="F302" s="167" t="str">
        <f>+GAME!DG309</f>
        <v/>
      </c>
      <c r="G302" s="168" t="str">
        <f>+GAME!DH309</f>
        <v/>
      </c>
      <c r="H302" s="167" t="str">
        <f>+GAME!DI309</f>
        <v/>
      </c>
      <c r="I302" s="168" t="str">
        <f>+GAME!DJ309</f>
        <v/>
      </c>
      <c r="J302" s="167" t="str">
        <f>+GAME!DK309</f>
        <v/>
      </c>
      <c r="K302" s="168" t="str">
        <f>+GAME!DL309</f>
        <v/>
      </c>
      <c r="L302" s="167" t="str">
        <f>+GAME!DM309</f>
        <v/>
      </c>
      <c r="M302" s="168" t="str">
        <f>+GAME!DN309</f>
        <v/>
      </c>
      <c r="N302" s="167" t="str">
        <f>+GAME!DO309</f>
        <v/>
      </c>
      <c r="O302" s="12"/>
    </row>
    <row r="303" spans="2:15" ht="20.25" customHeight="1" x14ac:dyDescent="0.25">
      <c r="B303" s="12"/>
      <c r="C303" s="217"/>
      <c r="D303" s="170" t="str">
        <f t="shared" si="77"/>
        <v>Product Choice</v>
      </c>
      <c r="E303" s="163" t="str">
        <f>+GAME!DF310</f>
        <v/>
      </c>
      <c r="F303" s="164" t="str">
        <f>+GAME!DG310</f>
        <v/>
      </c>
      <c r="G303" s="165" t="str">
        <f>+GAME!DH310</f>
        <v/>
      </c>
      <c r="H303" s="164" t="str">
        <f>+GAME!DI310</f>
        <v/>
      </c>
      <c r="I303" s="165" t="str">
        <f>+GAME!DJ310</f>
        <v/>
      </c>
      <c r="J303" s="164" t="str">
        <f>+GAME!DK310</f>
        <v/>
      </c>
      <c r="K303" s="165" t="str">
        <f>+GAME!DL310</f>
        <v/>
      </c>
      <c r="L303" s="164" t="str">
        <f>+GAME!DM310</f>
        <v/>
      </c>
      <c r="M303" s="165" t="str">
        <f>+GAME!DN310</f>
        <v/>
      </c>
      <c r="N303" s="164" t="str">
        <f>+GAME!DO310</f>
        <v/>
      </c>
      <c r="O303" s="12"/>
    </row>
    <row r="304" spans="2:15" ht="20.25" customHeight="1" thickBot="1" x14ac:dyDescent="0.3">
      <c r="B304" s="12"/>
      <c r="C304" s="217"/>
      <c r="D304" s="170" t="str">
        <f t="shared" si="77"/>
        <v>Channel Choice</v>
      </c>
      <c r="E304" s="163" t="str">
        <f>+GAME!DF311</f>
        <v/>
      </c>
      <c r="F304" s="164" t="str">
        <f>+GAME!DG311</f>
        <v/>
      </c>
      <c r="G304" s="165" t="str">
        <f>+GAME!DH311</f>
        <v/>
      </c>
      <c r="H304" s="164" t="str">
        <f>+GAME!DI311</f>
        <v/>
      </c>
      <c r="I304" s="165" t="str">
        <f>+GAME!DJ311</f>
        <v/>
      </c>
      <c r="J304" s="164" t="str">
        <f>+GAME!DK311</f>
        <v/>
      </c>
      <c r="K304" s="165" t="str">
        <f>+GAME!DL311</f>
        <v/>
      </c>
      <c r="L304" s="164" t="str">
        <f>+GAME!DM311</f>
        <v/>
      </c>
      <c r="M304" s="165" t="str">
        <f>+GAME!DN311</f>
        <v/>
      </c>
      <c r="N304" s="164" t="str">
        <f>+GAME!DO311</f>
        <v/>
      </c>
      <c r="O304" s="12"/>
    </row>
    <row r="305" spans="2:15" ht="20.25" customHeight="1" x14ac:dyDescent="0.25">
      <c r="B305" s="12"/>
      <c r="C305" s="217"/>
      <c r="D305" s="154" t="str">
        <f t="shared" si="77"/>
        <v>Customer Relationship</v>
      </c>
      <c r="E305" s="159" t="str">
        <f>+GAME!DF312</f>
        <v/>
      </c>
      <c r="F305" s="160" t="str">
        <f>+GAME!DG312</f>
        <v/>
      </c>
      <c r="G305" s="161" t="str">
        <f>+GAME!DH312</f>
        <v/>
      </c>
      <c r="H305" s="160" t="str">
        <f>+GAME!DI312</f>
        <v/>
      </c>
      <c r="I305" s="161" t="str">
        <f>+GAME!DJ312</f>
        <v/>
      </c>
      <c r="J305" s="160" t="str">
        <f>+GAME!DK312</f>
        <v/>
      </c>
      <c r="K305" s="161" t="str">
        <f>+GAME!DL312</f>
        <v/>
      </c>
      <c r="L305" s="160" t="str">
        <f>+GAME!DM312</f>
        <v/>
      </c>
      <c r="M305" s="161" t="str">
        <f>+GAME!DN312</f>
        <v/>
      </c>
      <c r="N305" s="160" t="str">
        <f>+GAME!DO312</f>
        <v/>
      </c>
      <c r="O305" s="12"/>
    </row>
    <row r="306" spans="2:15" ht="20.25" customHeight="1" thickBot="1" x14ac:dyDescent="0.3">
      <c r="B306" s="12"/>
      <c r="C306" s="218"/>
      <c r="D306" s="171" t="str">
        <f>+D299</f>
        <v>Price/Profit Margin</v>
      </c>
      <c r="E306" s="166" t="str">
        <f>+GAME!DF313</f>
        <v/>
      </c>
      <c r="F306" s="167" t="str">
        <f>+GAME!DG313</f>
        <v/>
      </c>
      <c r="G306" s="168" t="str">
        <f>+GAME!DH313</f>
        <v/>
      </c>
      <c r="H306" s="167" t="str">
        <f>+GAME!DI313</f>
        <v/>
      </c>
      <c r="I306" s="168" t="str">
        <f>+GAME!DJ313</f>
        <v/>
      </c>
      <c r="J306" s="167" t="str">
        <f>+GAME!DK313</f>
        <v/>
      </c>
      <c r="K306" s="168" t="str">
        <f>+GAME!DL313</f>
        <v/>
      </c>
      <c r="L306" s="167" t="str">
        <f>+GAME!DM313</f>
        <v/>
      </c>
      <c r="M306" s="168" t="str">
        <f>+GAME!DN313</f>
        <v/>
      </c>
      <c r="N306" s="167" t="str">
        <f>+GAME!DO313</f>
        <v/>
      </c>
      <c r="O306" s="12"/>
    </row>
    <row r="307" spans="2:15" ht="20.25" customHeight="1" x14ac:dyDescent="0.25">
      <c r="B307" s="12"/>
      <c r="C307" s="169"/>
      <c r="D307" s="172"/>
      <c r="E307" s="176"/>
      <c r="F307" s="176"/>
      <c r="G307" s="176"/>
      <c r="H307" s="176"/>
      <c r="I307" s="176"/>
      <c r="J307" s="176"/>
      <c r="K307" s="176"/>
      <c r="L307" s="176"/>
      <c r="M307" s="176"/>
      <c r="N307" s="176"/>
      <c r="O307" s="12"/>
    </row>
    <row r="308" spans="2:15" ht="20.25" customHeight="1" x14ac:dyDescent="0.25">
      <c r="B308" s="12"/>
      <c r="C308" s="169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2:15" ht="22.5" customHeight="1" x14ac:dyDescent="0.25"/>
    <row r="310" spans="2:15" ht="22.5" customHeight="1" x14ac:dyDescent="0.25"/>
    <row r="311" spans="2:15" ht="22.5" customHeight="1" x14ac:dyDescent="0.25"/>
    <row r="312" spans="2:15" ht="22.5" customHeight="1" x14ac:dyDescent="0.25"/>
    <row r="313" spans="2:15" ht="22.5" customHeight="1" x14ac:dyDescent="0.25"/>
    <row r="314" spans="2:15" ht="22.5" customHeight="1" x14ac:dyDescent="0.25"/>
    <row r="315" spans="2:15" ht="22.5" customHeight="1" x14ac:dyDescent="0.25"/>
    <row r="316" spans="2:15" ht="22.5" customHeight="1" x14ac:dyDescent="0.25"/>
    <row r="317" spans="2:15" ht="22.5" customHeight="1" x14ac:dyDescent="0.25"/>
    <row r="318" spans="2:15" ht="22.5" customHeight="1" x14ac:dyDescent="0.25"/>
    <row r="319" spans="2:15" ht="22.5" customHeight="1" x14ac:dyDescent="0.25"/>
    <row r="320" spans="2:15" ht="22.5" customHeight="1" x14ac:dyDescent="0.25"/>
    <row r="321" ht="22.5" customHeight="1" x14ac:dyDescent="0.25"/>
    <row r="322" ht="22.5" customHeight="1" x14ac:dyDescent="0.25"/>
    <row r="323" ht="22.5" customHeight="1" x14ac:dyDescent="0.25"/>
    <row r="324" ht="22.5" customHeight="1" x14ac:dyDescent="0.25"/>
    <row r="325" ht="22.5" customHeight="1" x14ac:dyDescent="0.25"/>
    <row r="326" ht="22.5" customHeight="1" x14ac:dyDescent="0.25"/>
    <row r="327" ht="22.5" customHeight="1" x14ac:dyDescent="0.25"/>
    <row r="328" ht="22.5" customHeight="1" x14ac:dyDescent="0.25"/>
    <row r="329" ht="22.5" customHeight="1" x14ac:dyDescent="0.25"/>
    <row r="330" ht="20.25" customHeight="1" x14ac:dyDescent="0.25"/>
    <row r="331" ht="20.25" customHeight="1" x14ac:dyDescent="0.25"/>
    <row r="332" ht="20.25" customHeight="1" x14ac:dyDescent="0.25"/>
    <row r="333" ht="20.25" customHeight="1" x14ac:dyDescent="0.25"/>
    <row r="334" ht="20.25" customHeight="1" x14ac:dyDescent="0.25"/>
    <row r="335" ht="20.25" customHeight="1" x14ac:dyDescent="0.25"/>
    <row r="336" ht="20.25" customHeight="1" x14ac:dyDescent="0.25"/>
    <row r="337" ht="20.25" customHeight="1" x14ac:dyDescent="0.25"/>
    <row r="338" ht="20.25" customHeight="1" x14ac:dyDescent="0.25"/>
    <row r="339" ht="20.25" customHeight="1" x14ac:dyDescent="0.25"/>
    <row r="340" ht="20.25" customHeight="1" x14ac:dyDescent="0.25"/>
    <row r="341" ht="20.25" customHeight="1" x14ac:dyDescent="0.25"/>
    <row r="342" ht="20.25" customHeight="1" x14ac:dyDescent="0.25"/>
    <row r="343" ht="20.25" customHeight="1" x14ac:dyDescent="0.25"/>
    <row r="344" ht="20.25" customHeight="1" x14ac:dyDescent="0.25"/>
    <row r="345" ht="20.25" customHeight="1" x14ac:dyDescent="0.25"/>
  </sheetData>
  <sheetProtection algorithmName="SHA-512" hashValue="5eTCMFIVg6XYAXkO0T1WC/KsNPSZ6FAlZxXDN4cIujXCCDGi7wC2O0jHdF6Cz+BGjz4v9ABWwveR537uc7JZqg==" saltValue="WV02RuOKUycwf1atkLzKhA==" spinCount="100000" sheet="1" objects="1" scenarios="1"/>
  <mergeCells count="43">
    <mergeCell ref="C69:C75"/>
    <mergeCell ref="C9:C15"/>
    <mergeCell ref="C16:C22"/>
    <mergeCell ref="C23:C29"/>
    <mergeCell ref="C30:C36"/>
    <mergeCell ref="C39:C45"/>
    <mergeCell ref="C46:C52"/>
    <mergeCell ref="C53:C59"/>
    <mergeCell ref="C60:C66"/>
    <mergeCell ref="C4:N4"/>
    <mergeCell ref="C5:N5"/>
    <mergeCell ref="C7:N7"/>
    <mergeCell ref="C240:C246"/>
    <mergeCell ref="C159:C165"/>
    <mergeCell ref="C76:C82"/>
    <mergeCell ref="C83:C89"/>
    <mergeCell ref="C90:C96"/>
    <mergeCell ref="C99:C105"/>
    <mergeCell ref="C106:C112"/>
    <mergeCell ref="C113:C119"/>
    <mergeCell ref="C120:C126"/>
    <mergeCell ref="C129:C135"/>
    <mergeCell ref="C136:C142"/>
    <mergeCell ref="C143:C149"/>
    <mergeCell ref="C150:C156"/>
    <mergeCell ref="C300:C306"/>
    <mergeCell ref="C256:C262"/>
    <mergeCell ref="C263:C269"/>
    <mergeCell ref="C270:C276"/>
    <mergeCell ref="C279:C285"/>
    <mergeCell ref="C286:C292"/>
    <mergeCell ref="C293:C299"/>
    <mergeCell ref="C249:C255"/>
    <mergeCell ref="C166:C172"/>
    <mergeCell ref="C173:C179"/>
    <mergeCell ref="C180:C186"/>
    <mergeCell ref="C189:C195"/>
    <mergeCell ref="C196:C202"/>
    <mergeCell ref="C226:C232"/>
    <mergeCell ref="C233:C239"/>
    <mergeCell ref="C203:C209"/>
    <mergeCell ref="C210:C216"/>
    <mergeCell ref="C219:C225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43" operator="containsText" id="{34E08830-9AAD-4442-8C1B-D26646614C97}">
            <xm:f>NOT(ISERROR(SEARCH($U$11,E10)))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442" operator="containsText" id="{875D57AB-295E-4770-898C-4EDF8F666C51}">
            <xm:f>NOT(ISERROR(SEARCH($U$12,E10)))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441" operator="containsText" id="{3C9C07C5-DE68-426F-B0CC-F899E9772C16}">
            <xm:f>NOT(ISERROR(SEARCH($U$14,E10)))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444" operator="containsText" id="{60146CB9-4A5E-4EC1-96B3-1A845EEE3F54}">
            <xm:f>NOT(ISERROR(SEARCH($U$10,E10)))</xm:f>
            <xm:f>$U$10</xm:f>
            <x14:dxf>
              <fill>
                <patternFill>
                  <bgColor rgb="FF92D050"/>
                </patternFill>
              </fill>
            </x14:dxf>
          </x14:cfRule>
          <xm:sqref>E10:N15</xm:sqref>
        </x14:conditionalFormatting>
        <x14:conditionalFormatting xmlns:xm="http://schemas.microsoft.com/office/excel/2006/main">
          <x14:cfRule type="containsText" priority="439" operator="containsText" id="{C2DDD841-914C-4B28-B1B7-7801B9601D11}">
            <xm:f>NOT(ISERROR(SEARCH($U$11,E17)))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440" operator="containsText" id="{AAD74F25-F26E-444D-BFD3-C1E971D990CF}">
            <xm:f>NOT(ISERROR(SEARCH($U$10,E17)))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438" operator="containsText" id="{EF82AB3D-23BC-456F-811A-EA9A4FC10878}">
            <xm:f>NOT(ISERROR(SEARCH($U$12,E17)))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437" operator="containsText" id="{E1E8F1AD-76FB-43F5-AC89-A25B76EA9E06}">
            <xm:f>NOT(ISERROR(SEARCH($U$14,E17)))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E17:N22</xm:sqref>
        </x14:conditionalFormatting>
        <x14:conditionalFormatting xmlns:xm="http://schemas.microsoft.com/office/excel/2006/main">
          <x14:cfRule type="containsText" priority="436" operator="containsText" id="{2A52E9BF-576C-4E4B-B036-FFBF0D6F9FA5}">
            <xm:f>NOT(ISERROR(SEARCH($U$10,E24)))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435" operator="containsText" id="{DE3C094F-7AB1-4F50-985F-2BD4C2658816}">
            <xm:f>NOT(ISERROR(SEARCH($U$11,E24)))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434" operator="containsText" id="{CF51EB18-F1E5-48FC-BB1D-8DDD1BD36AE4}">
            <xm:f>NOT(ISERROR(SEARCH($U$12,E24)))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433" operator="containsText" id="{E3448C8E-0B28-49C7-A925-FE02C4BA1B30}">
            <xm:f>NOT(ISERROR(SEARCH($U$14,E24)))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E24:N29</xm:sqref>
        </x14:conditionalFormatting>
        <x14:conditionalFormatting xmlns:xm="http://schemas.microsoft.com/office/excel/2006/main">
          <x14:cfRule type="containsText" priority="430" operator="containsText" id="{274E2BE3-6DE8-48EF-BB7D-BA223FE760B8}">
            <xm:f>NOT(ISERROR(SEARCH($U$12,E31)))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432" operator="containsText" id="{394489C1-DE17-4C9E-B46D-72BEE5BCCF79}">
            <xm:f>NOT(ISERROR(SEARCH($U$10,E31)))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431" operator="containsText" id="{DD47E4D5-FDB9-44B4-B847-79410D3AD2E8}">
            <xm:f>NOT(ISERROR(SEARCH($U$11,E31)))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429" operator="containsText" id="{607E74A1-485F-4174-8FBF-834E26361863}">
            <xm:f>NOT(ISERROR(SEARCH($U$14,E31)))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E31:N37</xm:sqref>
        </x14:conditionalFormatting>
        <x14:conditionalFormatting xmlns:xm="http://schemas.microsoft.com/office/excel/2006/main">
          <x14:cfRule type="containsText" priority="144" operator="containsText" id="{6F704BC3-53C4-41DD-9441-FC174C137EAB}">
            <xm:f>NOT(ISERROR(SEARCH($U$10,E40)))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43" operator="containsText" id="{3DAEC122-1D07-4BB1-975A-F4510B47DB4B}">
            <xm:f>NOT(ISERROR(SEARCH($U$11,E40)))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42" operator="containsText" id="{6CB41CFA-683F-42D9-8C4D-6108D40C8F59}">
            <xm:f>NOT(ISERROR(SEARCH($U$12,E40)))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41" operator="containsText" id="{FA3D9590-DF4B-4569-BF82-B48F796A8FC5}">
            <xm:f>NOT(ISERROR(SEARCH($U$14,E40)))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E40:N45</xm:sqref>
        </x14:conditionalFormatting>
        <x14:conditionalFormatting xmlns:xm="http://schemas.microsoft.com/office/excel/2006/main">
          <x14:cfRule type="containsText" priority="140" operator="containsText" id="{480417B9-2F5C-43B5-8F80-160D9CAD25A6}">
            <xm:f>NOT(ISERROR(SEARCH($U$10,E47)))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39" operator="containsText" id="{D39B3A25-8425-4CBA-A821-895EFB1F1EED}">
            <xm:f>NOT(ISERROR(SEARCH($U$11,E47)))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38" operator="containsText" id="{38B6E3BE-BC11-49F4-AF05-0A5F67344C6E}">
            <xm:f>NOT(ISERROR(SEARCH($U$12,E47)))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37" operator="containsText" id="{F84AE22D-85C2-4165-ADDD-7983DFFFA36C}">
            <xm:f>NOT(ISERROR(SEARCH($U$14,E47)))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E47:N52</xm:sqref>
        </x14:conditionalFormatting>
        <x14:conditionalFormatting xmlns:xm="http://schemas.microsoft.com/office/excel/2006/main">
          <x14:cfRule type="containsText" priority="136" operator="containsText" id="{87505D8B-4E69-474B-962E-EBFCE90D5E9D}">
            <xm:f>NOT(ISERROR(SEARCH($U$10,E54)))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35" operator="containsText" id="{7C526227-891A-44F7-A983-9E962992C41E}">
            <xm:f>NOT(ISERROR(SEARCH($U$11,E54)))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34" operator="containsText" id="{E136F9A7-6282-4022-B48E-42B96B5FDB83}">
            <xm:f>NOT(ISERROR(SEARCH($U$12,E54)))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33" operator="containsText" id="{41AD1515-D5ED-4139-B2E9-6852A892073D}">
            <xm:f>NOT(ISERROR(SEARCH($U$14,E54)))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E54:N59</xm:sqref>
        </x14:conditionalFormatting>
        <x14:conditionalFormatting xmlns:xm="http://schemas.microsoft.com/office/excel/2006/main">
          <x14:cfRule type="containsText" priority="132" operator="containsText" id="{11CA7BB3-38ED-491C-B645-FFC7C1A45E2E}">
            <xm:f>NOT(ISERROR(SEARCH($U$10,E61)))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31" operator="containsText" id="{0463F6A0-7919-4711-9E67-7049EC3E6335}">
            <xm:f>NOT(ISERROR(SEARCH($U$11,E61)))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30" operator="containsText" id="{149AADA5-EA63-44A7-9EBE-915FDF4A2B39}">
            <xm:f>NOT(ISERROR(SEARCH($U$12,E61)))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29" operator="containsText" id="{F694BEF5-52BB-4083-AF93-4D0F39B24C62}">
            <xm:f>NOT(ISERROR(SEARCH($U$14,E61)))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E61:N67</xm:sqref>
        </x14:conditionalFormatting>
        <x14:conditionalFormatting xmlns:xm="http://schemas.microsoft.com/office/excel/2006/main">
          <x14:cfRule type="containsText" priority="128" operator="containsText" id="{D858A9D8-76CC-4E52-A0D2-581417A02781}">
            <xm:f>NOT(ISERROR(SEARCH($U$10,E70)))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27" operator="containsText" id="{E579F919-E15A-4318-815F-D61140CAD266}">
            <xm:f>NOT(ISERROR(SEARCH($U$11,E70)))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26" operator="containsText" id="{6AF103EA-964D-4E02-87C4-6CE2595DAF50}">
            <xm:f>NOT(ISERROR(SEARCH($U$12,E70)))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25" operator="containsText" id="{28536472-9F8B-4FD0-B10E-0B26DA21F71E}">
            <xm:f>NOT(ISERROR(SEARCH($U$14,E70)))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E70:N75</xm:sqref>
        </x14:conditionalFormatting>
        <x14:conditionalFormatting xmlns:xm="http://schemas.microsoft.com/office/excel/2006/main">
          <x14:cfRule type="containsText" priority="124" operator="containsText" id="{36D9B7E1-B1FA-4B68-8BAE-D4333E056288}">
            <xm:f>NOT(ISERROR(SEARCH($U$10,E77)))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23" operator="containsText" id="{082D1082-CED6-40D0-8602-927983FB9FAD}">
            <xm:f>NOT(ISERROR(SEARCH($U$11,E77)))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22" operator="containsText" id="{18A8B711-7B74-4890-93C3-4721A26ABFAA}">
            <xm:f>NOT(ISERROR(SEARCH($U$12,E77)))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21" operator="containsText" id="{5B749950-EC16-4EBF-8436-CE65B7D64A22}">
            <xm:f>NOT(ISERROR(SEARCH($U$14,E77)))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E77:N82</xm:sqref>
        </x14:conditionalFormatting>
        <x14:conditionalFormatting xmlns:xm="http://schemas.microsoft.com/office/excel/2006/main">
          <x14:cfRule type="containsText" priority="120" operator="containsText" id="{9B733E12-F6AF-470B-882F-5CF55F84A998}">
            <xm:f>NOT(ISERROR(SEARCH($U$10,E84)))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19" operator="containsText" id="{0B69E25C-2D92-45B3-A72D-33E082B6F899}">
            <xm:f>NOT(ISERROR(SEARCH($U$11,E84)))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18" operator="containsText" id="{EBB05C1C-A712-4774-A4D3-03B3E097C41A}">
            <xm:f>NOT(ISERROR(SEARCH($U$12,E84)))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17" operator="containsText" id="{857C5F9F-EAA9-4E5A-960D-FD2845CB7D57}">
            <xm:f>NOT(ISERROR(SEARCH($U$14,E84)))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E84:N89</xm:sqref>
        </x14:conditionalFormatting>
        <x14:conditionalFormatting xmlns:xm="http://schemas.microsoft.com/office/excel/2006/main">
          <x14:cfRule type="containsText" priority="116" operator="containsText" id="{CB16CA84-E891-40C3-8D28-EECFC0B6D824}">
            <xm:f>NOT(ISERROR(SEARCH($U$10,E91)))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15" operator="containsText" id="{60E533FB-1539-4AEF-BAC2-ACFD948FC8C5}">
            <xm:f>NOT(ISERROR(SEARCH($U$11,E91)))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14" operator="containsText" id="{C8C26003-AB47-4BB7-94BF-BBB5216F5905}">
            <xm:f>NOT(ISERROR(SEARCH($U$12,E91)))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13" operator="containsText" id="{0329788E-B21E-4AC9-A9D5-EFA5964A1D20}">
            <xm:f>NOT(ISERROR(SEARCH($U$14,E91)))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E91:N97</xm:sqref>
        </x14:conditionalFormatting>
        <x14:conditionalFormatting xmlns:xm="http://schemas.microsoft.com/office/excel/2006/main">
          <x14:cfRule type="containsText" priority="112" operator="containsText" id="{0302C6B8-F961-49FE-A77B-2D5D8E1DA2DF}">
            <xm:f>NOT(ISERROR(SEARCH($U$10,E100)))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11" operator="containsText" id="{8DD0CC73-10C4-4C56-A0AA-A8340FB2FF48}">
            <xm:f>NOT(ISERROR(SEARCH($U$11,E100)))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10" operator="containsText" id="{816E6341-9A1B-406F-8EAB-23A04AD79956}">
            <xm:f>NOT(ISERROR(SEARCH($U$12,E100)))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09" operator="containsText" id="{5ECB95E2-74A4-4FB9-BCFE-4499FE5B7697}">
            <xm:f>NOT(ISERROR(SEARCH($U$14,E100)))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E100:N105</xm:sqref>
        </x14:conditionalFormatting>
        <x14:conditionalFormatting xmlns:xm="http://schemas.microsoft.com/office/excel/2006/main">
          <x14:cfRule type="containsText" priority="108" operator="containsText" id="{6D12E822-58EF-41CE-8ACA-D974433541FD}">
            <xm:f>NOT(ISERROR(SEARCH($U$10,E107)))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05" operator="containsText" id="{D26BF611-4EAC-4549-9A6B-019B908E585B}">
            <xm:f>NOT(ISERROR(SEARCH($U$14,E107)))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06" operator="containsText" id="{430BE33C-8440-4C9E-A696-6A7C18470E4A}">
            <xm:f>NOT(ISERROR(SEARCH($U$12,E107)))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07" operator="containsText" id="{39CD45EC-47CE-4B86-81C7-1C328B55B09F}">
            <xm:f>NOT(ISERROR(SEARCH($U$11,E107)))</xm:f>
            <xm:f>$U$11</xm:f>
            <x14:dxf>
              <fill>
                <patternFill>
                  <bgColor rgb="FF92D050"/>
                </patternFill>
              </fill>
            </x14:dxf>
          </x14:cfRule>
          <xm:sqref>E107:N112</xm:sqref>
        </x14:conditionalFormatting>
        <x14:conditionalFormatting xmlns:xm="http://schemas.microsoft.com/office/excel/2006/main">
          <x14:cfRule type="containsText" priority="101" operator="containsText" id="{E56EBCB9-7857-4C8D-8C75-E5D700A936B3}">
            <xm:f>NOT(ISERROR(SEARCH($U$14,E114)))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04" operator="containsText" id="{2DBBE38E-E8AB-4915-B68D-51E34EBD2065}">
            <xm:f>NOT(ISERROR(SEARCH($U$10,E114)))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03" operator="containsText" id="{29CE1884-0678-4826-BE26-1138260982B6}">
            <xm:f>NOT(ISERROR(SEARCH($U$11,E114)))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02" operator="containsText" id="{8995F43E-EC86-46AB-9BE0-F93FCC42EDC3}">
            <xm:f>NOT(ISERROR(SEARCH($U$12,E114)))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m:sqref>E114:N119</xm:sqref>
        </x14:conditionalFormatting>
        <x14:conditionalFormatting xmlns:xm="http://schemas.microsoft.com/office/excel/2006/main">
          <x14:cfRule type="containsText" priority="100" operator="containsText" id="{BA6F8760-A0F1-4546-958A-DFE501A686FE}">
            <xm:f>NOT(ISERROR(SEARCH($U$10,E121)))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99" operator="containsText" id="{FA4411A7-E5C5-4221-9590-FDAB5F968B9A}">
            <xm:f>NOT(ISERROR(SEARCH($U$11,E121)))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98" operator="containsText" id="{E9EEB606-FE6D-496C-9F33-7ABF6A66E706}">
            <xm:f>NOT(ISERROR(SEARCH($U$12,E121)))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97" operator="containsText" id="{C8AFCB04-F883-4D36-B1FB-4B1425AF9CFC}">
            <xm:f>NOT(ISERROR(SEARCH($U$14,E121)))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E121:N127</xm:sqref>
        </x14:conditionalFormatting>
        <x14:conditionalFormatting xmlns:xm="http://schemas.microsoft.com/office/excel/2006/main">
          <x14:cfRule type="containsText" priority="96" operator="containsText" id="{69ACFDFD-5DE0-456A-88CD-38ED1864637A}">
            <xm:f>NOT(ISERROR(SEARCH($U$10,E130)))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95" operator="containsText" id="{F26BCE31-C5CD-401A-B785-EC5EDAC9C0BA}">
            <xm:f>NOT(ISERROR(SEARCH($U$11,E130)))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94" operator="containsText" id="{50039D6A-A006-45D0-9590-C7E04AE33D19}">
            <xm:f>NOT(ISERROR(SEARCH($U$12,E130)))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93" operator="containsText" id="{89624721-EEFD-4892-82CE-E896060504D8}">
            <xm:f>NOT(ISERROR(SEARCH($U$14,E130)))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E130:N135</xm:sqref>
        </x14:conditionalFormatting>
        <x14:conditionalFormatting xmlns:xm="http://schemas.microsoft.com/office/excel/2006/main">
          <x14:cfRule type="containsText" priority="89" operator="containsText" id="{CFF0CC7C-88C9-46D0-B9C0-013B699AEABB}">
            <xm:f>NOT(ISERROR(SEARCH($U$14,E137)))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92" operator="containsText" id="{4F4888C1-17B5-4C39-9A38-29C91DD5F476}">
            <xm:f>NOT(ISERROR(SEARCH($U$10,E137)))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91" operator="containsText" id="{9F9B442A-C43F-4879-A103-0D06ABC6AF79}">
            <xm:f>NOT(ISERROR(SEARCH($U$11,E137)))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90" operator="containsText" id="{928665EE-5D79-4EA0-A6FE-2C0FBD4C11F1}">
            <xm:f>NOT(ISERROR(SEARCH($U$12,E137)))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m:sqref>E137:N142</xm:sqref>
        </x14:conditionalFormatting>
        <x14:conditionalFormatting xmlns:xm="http://schemas.microsoft.com/office/excel/2006/main">
          <x14:cfRule type="containsText" priority="88" operator="containsText" id="{72589A0B-0A67-4D76-909D-C6635D67456D}">
            <xm:f>NOT(ISERROR(SEARCH($U$10,E144)))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85" operator="containsText" id="{77A2C999-2F12-4F99-BD82-A394D6EF3D5C}">
            <xm:f>NOT(ISERROR(SEARCH($U$14,E144)))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86" operator="containsText" id="{8EC622F5-4653-4E33-B527-8791436C6739}">
            <xm:f>NOT(ISERROR(SEARCH($U$12,E144)))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87" operator="containsText" id="{781D3892-2D77-4791-8AFC-DB14643EB7B0}">
            <xm:f>NOT(ISERROR(SEARCH($U$11,E144)))</xm:f>
            <xm:f>$U$11</xm:f>
            <x14:dxf>
              <fill>
                <patternFill>
                  <bgColor rgb="FF92D050"/>
                </patternFill>
              </fill>
            </x14:dxf>
          </x14:cfRule>
          <xm:sqref>E144:N149</xm:sqref>
        </x14:conditionalFormatting>
        <x14:conditionalFormatting xmlns:xm="http://schemas.microsoft.com/office/excel/2006/main">
          <x14:cfRule type="containsText" priority="81" operator="containsText" id="{159BB6BC-D164-43D8-97F5-D00582D4DFD6}">
            <xm:f>NOT(ISERROR(SEARCH($U$14,E151)))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82" operator="containsText" id="{C266045C-6E9C-49F7-A210-480CB05B0B8E}">
            <xm:f>NOT(ISERROR(SEARCH($U$12,E151)))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83" operator="containsText" id="{CFC6BA3B-8FD3-46ED-AF37-720D2C9EDFB3}">
            <xm:f>NOT(ISERROR(SEARCH($U$11,E151)))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84" operator="containsText" id="{524866B1-326B-4364-951E-F69733068533}">
            <xm:f>NOT(ISERROR(SEARCH($U$10,E151)))</xm:f>
            <xm:f>$U$10</xm:f>
            <x14:dxf>
              <fill>
                <patternFill>
                  <bgColor rgb="FF92D050"/>
                </patternFill>
              </fill>
            </x14:dxf>
          </x14:cfRule>
          <xm:sqref>E151:N157</xm:sqref>
        </x14:conditionalFormatting>
        <x14:conditionalFormatting xmlns:xm="http://schemas.microsoft.com/office/excel/2006/main">
          <x14:cfRule type="containsText" priority="80" operator="containsText" id="{33756633-9126-4213-BDCB-2F346157C33B}">
            <xm:f>NOT(ISERROR(SEARCH($U$10,E160)))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79" operator="containsText" id="{8CBCDAB3-82C9-4350-A024-710EFE7A453C}">
            <xm:f>NOT(ISERROR(SEARCH($U$11,E160)))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78" operator="containsText" id="{29331F44-98EB-4CD4-9C37-D9F1667D57B1}">
            <xm:f>NOT(ISERROR(SEARCH($U$12,E160)))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77" operator="containsText" id="{F76E5172-2829-4E83-B199-54F30ECFF67F}">
            <xm:f>NOT(ISERROR(SEARCH($U$14,E160)))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E160:N165</xm:sqref>
        </x14:conditionalFormatting>
        <x14:conditionalFormatting xmlns:xm="http://schemas.microsoft.com/office/excel/2006/main">
          <x14:cfRule type="containsText" priority="74" operator="containsText" id="{7CA9E9DF-85FF-4C50-B73C-F4639568AC41}">
            <xm:f>NOT(ISERROR(SEARCH($U$12,E167)))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76" operator="containsText" id="{D7CF8610-8D4F-4230-9D77-2805C45C0592}">
            <xm:f>NOT(ISERROR(SEARCH($U$10,E167)))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75" operator="containsText" id="{BB0B98F1-BE8B-45C4-9BC1-F51DC2218978}">
            <xm:f>NOT(ISERROR(SEARCH($U$11,E167)))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73" operator="containsText" id="{7D529862-EB10-4895-AF65-2D3C26B56749}">
            <xm:f>NOT(ISERROR(SEARCH($U$14,E167)))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E167:N172</xm:sqref>
        </x14:conditionalFormatting>
        <x14:conditionalFormatting xmlns:xm="http://schemas.microsoft.com/office/excel/2006/main">
          <x14:cfRule type="containsText" priority="72" operator="containsText" id="{796D7AB1-8C34-4DF0-AAD3-220D0780E3B6}">
            <xm:f>NOT(ISERROR(SEARCH($U$10,E174)))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71" operator="containsText" id="{54E26B54-1151-42CE-A5C5-C235619272DB}">
            <xm:f>NOT(ISERROR(SEARCH($U$11,E174)))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70" operator="containsText" id="{82064508-A42E-4BC6-B178-273EB5081C0F}">
            <xm:f>NOT(ISERROR(SEARCH($U$12,E174)))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69" operator="containsText" id="{F9778EEF-3B51-455C-86DE-8D41C494ED5D}">
            <xm:f>NOT(ISERROR(SEARCH($U$14,E174)))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E174:N179</xm:sqref>
        </x14:conditionalFormatting>
        <x14:conditionalFormatting xmlns:xm="http://schemas.microsoft.com/office/excel/2006/main">
          <x14:cfRule type="containsText" priority="68" operator="containsText" id="{F92AAEDC-1042-422E-9495-C1C4D7F06395}">
            <xm:f>NOT(ISERROR(SEARCH($U$10,E181)))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67" operator="containsText" id="{9AF94241-B02F-408C-BBCA-C0E3E0F3738E}">
            <xm:f>NOT(ISERROR(SEARCH($U$11,E181)))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66" operator="containsText" id="{4ACE570B-2918-4C21-B5B5-3E0B6E60A8BB}">
            <xm:f>NOT(ISERROR(SEARCH($U$12,E181)))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65" operator="containsText" id="{26D69B23-6119-4193-ABDF-24F9E2AAE6B1}">
            <xm:f>NOT(ISERROR(SEARCH($U$14,E181)))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E181:N187</xm:sqref>
        </x14:conditionalFormatting>
        <x14:conditionalFormatting xmlns:xm="http://schemas.microsoft.com/office/excel/2006/main">
          <x14:cfRule type="containsText" priority="61" operator="containsText" id="{579B359D-7AAF-406E-9C2C-802C3E0B2750}">
            <xm:f>NOT(ISERROR(SEARCH($U$14,E190)))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64" operator="containsText" id="{3725B6A2-3639-4F00-A08E-616039DED499}">
            <xm:f>NOT(ISERROR(SEARCH($U$10,E190)))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63" operator="containsText" id="{7A1B581F-C51A-4583-88E9-66E826421F6D}">
            <xm:f>NOT(ISERROR(SEARCH($U$11,E190)))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62" operator="containsText" id="{726A2FDE-347F-4089-9716-C819B41BEE2C}">
            <xm:f>NOT(ISERROR(SEARCH($U$12,E190)))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m:sqref>E190:N195</xm:sqref>
        </x14:conditionalFormatting>
        <x14:conditionalFormatting xmlns:xm="http://schemas.microsoft.com/office/excel/2006/main">
          <x14:cfRule type="containsText" priority="60" operator="containsText" id="{C8066DE4-5EEA-4C9C-8911-6BB9FA172A50}">
            <xm:f>NOT(ISERROR(SEARCH($U$10,E197)))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59" operator="containsText" id="{D9C6AF50-0271-408D-8B96-FF874E1B3DF4}">
            <xm:f>NOT(ISERROR(SEARCH($U$11,E197)))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58" operator="containsText" id="{4D0C61F5-6C5B-47D1-A373-BD68C6FBB651}">
            <xm:f>NOT(ISERROR(SEARCH($U$12,E197)))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57" operator="containsText" id="{F0187D2F-D0E7-4663-9F95-C092B20DBFF0}">
            <xm:f>NOT(ISERROR(SEARCH($U$14,E197)))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E197:N202</xm:sqref>
        </x14:conditionalFormatting>
        <x14:conditionalFormatting xmlns:xm="http://schemas.microsoft.com/office/excel/2006/main">
          <x14:cfRule type="containsText" priority="56" operator="containsText" id="{01E64FBC-5090-417A-8F87-A707221A5B2A}">
            <xm:f>NOT(ISERROR(SEARCH($U$10,E204)))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55" operator="containsText" id="{BE9B14EF-C24C-480A-ACD5-8D61EA1EEC3B}">
            <xm:f>NOT(ISERROR(SEARCH($U$11,E204)))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54" operator="containsText" id="{2ABE72C3-DA4D-4D55-8764-AB5E6D14A544}">
            <xm:f>NOT(ISERROR(SEARCH($U$12,E204)))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53" operator="containsText" id="{A5B029EB-5CEE-4548-8E9E-7CF38DF5AC73}">
            <xm:f>NOT(ISERROR(SEARCH($U$14,E204)))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E204:N209</xm:sqref>
        </x14:conditionalFormatting>
        <x14:conditionalFormatting xmlns:xm="http://schemas.microsoft.com/office/excel/2006/main">
          <x14:cfRule type="containsText" priority="52" operator="containsText" id="{D6771A01-814F-438C-901C-52F6DCB45C28}">
            <xm:f>NOT(ISERROR(SEARCH($U$10,E211)))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51" operator="containsText" id="{074B6733-EE9A-4EB4-9B55-4C29C21F3F84}">
            <xm:f>NOT(ISERROR(SEARCH($U$11,E211)))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50" operator="containsText" id="{E8EF53C7-A808-4C9E-8C9D-3E4D764BC625}">
            <xm:f>NOT(ISERROR(SEARCH($U$12,E211)))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49" operator="containsText" id="{BE92B0B0-5166-4812-88E9-F9F3C5303F0F}">
            <xm:f>NOT(ISERROR(SEARCH($U$14,E211)))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E211:N217</xm:sqref>
        </x14:conditionalFormatting>
        <x14:conditionalFormatting xmlns:xm="http://schemas.microsoft.com/office/excel/2006/main">
          <x14:cfRule type="containsText" priority="48" operator="containsText" id="{668AAC76-CC1F-4F09-8707-B969C5E3773A}">
            <xm:f>NOT(ISERROR(SEARCH($U$10,E220)))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47" operator="containsText" id="{9D1267D5-1C88-47FF-B51E-4361A92DF4C4}">
            <xm:f>NOT(ISERROR(SEARCH($U$11,E220)))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46" operator="containsText" id="{04E13D91-4A8C-47F9-AD2E-154541D8E73D}">
            <xm:f>NOT(ISERROR(SEARCH($U$12,E220)))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45" operator="containsText" id="{E94FDB28-B2AD-405F-A497-DA99EC88D6B4}">
            <xm:f>NOT(ISERROR(SEARCH($U$14,E220)))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E220:N225</xm:sqref>
        </x14:conditionalFormatting>
        <x14:conditionalFormatting xmlns:xm="http://schemas.microsoft.com/office/excel/2006/main">
          <x14:cfRule type="containsText" priority="44" operator="containsText" id="{6D61B8B6-EBAF-4211-8773-DF5E765AE1F3}">
            <xm:f>NOT(ISERROR(SEARCH($U$10,E227)))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43" operator="containsText" id="{83494737-781D-4CDB-BA1E-E42C2B2EFCA2}">
            <xm:f>NOT(ISERROR(SEARCH($U$11,E227)))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42" operator="containsText" id="{A92FAA92-470E-4CF1-ABDE-31CBCDD3B924}">
            <xm:f>NOT(ISERROR(SEARCH($U$12,E227)))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41" operator="containsText" id="{8C158D48-3F13-472F-B191-E63EF3458C80}">
            <xm:f>NOT(ISERROR(SEARCH($U$14,E227)))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E227:N232</xm:sqref>
        </x14:conditionalFormatting>
        <x14:conditionalFormatting xmlns:xm="http://schemas.microsoft.com/office/excel/2006/main">
          <x14:cfRule type="containsText" priority="40" operator="containsText" id="{4F73C02E-F8A8-4C59-8DD5-0535F4FCF51F}">
            <xm:f>NOT(ISERROR(SEARCH($U$10,E234)))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39" operator="containsText" id="{1DE6AEBA-06F7-441C-A884-130A03084789}">
            <xm:f>NOT(ISERROR(SEARCH($U$11,E234)))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38" operator="containsText" id="{4487B373-6F3D-4B5B-BB89-775A8EA30A71}">
            <xm:f>NOT(ISERROR(SEARCH($U$12,E234)))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37" operator="containsText" id="{2AA8BE82-E950-4415-8916-3ED7AFA15E9B}">
            <xm:f>NOT(ISERROR(SEARCH($U$14,E234)))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E234:N239</xm:sqref>
        </x14:conditionalFormatting>
        <x14:conditionalFormatting xmlns:xm="http://schemas.microsoft.com/office/excel/2006/main">
          <x14:cfRule type="containsText" priority="36" operator="containsText" id="{329E3DF3-A543-4528-B846-CBBFD5652719}">
            <xm:f>NOT(ISERROR(SEARCH($U$10,E241)))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35" operator="containsText" id="{06144023-28ED-4CBB-821D-FFA410123F42}">
            <xm:f>NOT(ISERROR(SEARCH($U$11,E241)))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34" operator="containsText" id="{09F226A8-85B6-4661-A057-3D8832EC741D}">
            <xm:f>NOT(ISERROR(SEARCH($U$12,E241)))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33" operator="containsText" id="{05B53E30-5027-435A-9544-4F41A46D8C2E}">
            <xm:f>NOT(ISERROR(SEARCH($U$14,E241)))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E241:N247</xm:sqref>
        </x14:conditionalFormatting>
        <x14:conditionalFormatting xmlns:xm="http://schemas.microsoft.com/office/excel/2006/main">
          <x14:cfRule type="containsText" priority="32" operator="containsText" id="{70FEA3BE-0181-4AA3-AAE0-E13BA8F74C0C}">
            <xm:f>NOT(ISERROR(SEARCH($U$10,E250)))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31" operator="containsText" id="{F7101119-6DD6-421D-82FD-10ABD91591C3}">
            <xm:f>NOT(ISERROR(SEARCH($U$11,E250)))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30" operator="containsText" id="{53E724FA-06F6-4380-9050-E4D7F8C0B2FE}">
            <xm:f>NOT(ISERROR(SEARCH($U$12,E250)))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29" operator="containsText" id="{3CC11936-186B-4FAF-8A98-63ADAC01419C}">
            <xm:f>NOT(ISERROR(SEARCH($U$14,E250)))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E250:N255</xm:sqref>
        </x14:conditionalFormatting>
        <x14:conditionalFormatting xmlns:xm="http://schemas.microsoft.com/office/excel/2006/main">
          <x14:cfRule type="containsText" priority="25" operator="containsText" id="{C1E62675-BF2B-4DD1-94E8-FC8CA7D15BBB}">
            <xm:f>NOT(ISERROR(SEARCH($U$14,E257)))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8" operator="containsText" id="{A08A8D67-E364-4A9B-8B14-0DEC0443E04C}">
            <xm:f>NOT(ISERROR(SEARCH($U$10,E257)))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27" operator="containsText" id="{BAAF376E-889C-437D-BA3E-1347E0BE1CC9}">
            <xm:f>NOT(ISERROR(SEARCH($U$11,E257)))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26" operator="containsText" id="{97C72198-26B1-4856-B047-91D8588CF292}">
            <xm:f>NOT(ISERROR(SEARCH($U$12,E257)))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m:sqref>E257:N262</xm:sqref>
        </x14:conditionalFormatting>
        <x14:conditionalFormatting xmlns:xm="http://schemas.microsoft.com/office/excel/2006/main">
          <x14:cfRule type="containsText" priority="22" operator="containsText" id="{CFAE103F-96C0-497E-840A-163A1BA2D804}">
            <xm:f>NOT(ISERROR(SEARCH($U$12,E264)))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23" operator="containsText" id="{7B286808-26BB-482D-A5FB-F96D978192A9}">
            <xm:f>NOT(ISERROR(SEARCH($U$11,E264)))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24" operator="containsText" id="{6806C4FE-EEBF-4CB8-9BF2-40BC6B501ACC}">
            <xm:f>NOT(ISERROR(SEARCH($U$10,E264)))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21" operator="containsText" id="{B151B87E-9B69-4500-AA76-279FAEAEB476}">
            <xm:f>NOT(ISERROR(SEARCH($U$14,E264)))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E264:N269</xm:sqref>
        </x14:conditionalFormatting>
        <x14:conditionalFormatting xmlns:xm="http://schemas.microsoft.com/office/excel/2006/main">
          <x14:cfRule type="containsText" priority="20" operator="containsText" id="{1B0EAE3D-994D-4654-ACB1-39CE90425509}">
            <xm:f>NOT(ISERROR(SEARCH($U$10,E271)))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9" operator="containsText" id="{564E05DA-5C13-4648-A0E6-E5D3075D2042}">
            <xm:f>NOT(ISERROR(SEARCH($U$11,E271)))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8" operator="containsText" id="{51EFA932-182B-47A5-BAA8-13886CD2FADC}">
            <xm:f>NOT(ISERROR(SEARCH($U$12,E271)))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7" operator="containsText" id="{64E1BC63-1406-46D7-8DBA-53544381EE81}">
            <xm:f>NOT(ISERROR(SEARCH($U$14,E271)))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E271:N277</xm:sqref>
        </x14:conditionalFormatting>
        <x14:conditionalFormatting xmlns:xm="http://schemas.microsoft.com/office/excel/2006/main">
          <x14:cfRule type="containsText" priority="16" operator="containsText" id="{EAAE765D-3BC6-4D48-926B-B3D3654570C3}">
            <xm:f>NOT(ISERROR(SEARCH($U$10,E280)))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5" operator="containsText" id="{0920113D-2572-4378-B08C-E3D9C95565AA}">
            <xm:f>NOT(ISERROR(SEARCH($U$11,E280)))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4" operator="containsText" id="{EECD7AF5-45C7-4873-990C-18C89C9C81B7}">
            <xm:f>NOT(ISERROR(SEARCH($U$12,E280)))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13" operator="containsText" id="{E46CB010-8AC1-41D3-B7C8-E09AFA6FA83B}">
            <xm:f>NOT(ISERROR(SEARCH($U$14,E280)))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E280:N285</xm:sqref>
        </x14:conditionalFormatting>
        <x14:conditionalFormatting xmlns:xm="http://schemas.microsoft.com/office/excel/2006/main">
          <x14:cfRule type="containsText" priority="12" operator="containsText" id="{0C0CE403-D912-4473-952C-B9BAB4ED4D3A}">
            <xm:f>NOT(ISERROR(SEARCH($U$10,E287)))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11" operator="containsText" id="{C390A5DD-FAF1-43B0-9CEE-96C40277D423}">
            <xm:f>NOT(ISERROR(SEARCH($U$11,E287)))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10" operator="containsText" id="{6558AA33-DCB3-4834-B4BF-90B228518FAF}">
            <xm:f>NOT(ISERROR(SEARCH($U$12,E287)))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9" operator="containsText" id="{CB2E9A98-FEE9-430B-841F-8CBEF28ED89B}">
            <xm:f>NOT(ISERROR(SEARCH($U$14,E287)))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m:sqref>E287:N292</xm:sqref>
        </x14:conditionalFormatting>
        <x14:conditionalFormatting xmlns:xm="http://schemas.microsoft.com/office/excel/2006/main">
          <x14:cfRule type="containsText" priority="5" operator="containsText" id="{3E44EDA2-5B54-4B66-B080-6DDBA76FF6AA}">
            <xm:f>NOT(ISERROR(SEARCH($U$14,E294)))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8" operator="containsText" id="{93D0EBC7-6FF7-4E32-BB28-709B43079E9F}">
            <xm:f>NOT(ISERROR(SEARCH($U$10,E294)))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id="{FAD75172-8FA8-4E31-A050-324974D22F12}">
            <xm:f>NOT(ISERROR(SEARCH($U$11,E294)))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6" operator="containsText" id="{7DC8A4C8-5952-43A2-95BD-4DE74C0824D8}">
            <xm:f>NOT(ISERROR(SEARCH($U$12,E294)))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m:sqref>E294:N299</xm:sqref>
        </x14:conditionalFormatting>
        <x14:conditionalFormatting xmlns:xm="http://schemas.microsoft.com/office/excel/2006/main">
          <x14:cfRule type="containsText" priority="1" operator="containsText" id="{6D1A200C-F95F-4869-9633-D97D2EC5EDDD}">
            <xm:f>NOT(ISERROR(SEARCH($U$14,E301)))</xm:f>
            <xm:f>$U$14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4" operator="containsText" id="{4A9932BA-1DD1-4CC4-9BE7-47459E88B134}">
            <xm:f>NOT(ISERROR(SEARCH($U$10,E301)))</xm:f>
            <xm:f>$U$10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3" operator="containsText" id="{4E34A2C0-B6DF-43B3-8FD3-BB4587E55078}">
            <xm:f>NOT(ISERROR(SEARCH($U$11,E301)))</xm:f>
            <xm:f>$U$11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5C922BAE-85F1-462D-BD9B-185E17CD73E4}">
            <xm:f>NOT(ISERROR(SEARCH($U$12,E301)))</xm:f>
            <xm:f>$U$12</xm:f>
            <x14:dxf>
              <fill>
                <patternFill>
                  <bgColor theme="7" tint="0.39994506668294322"/>
                </patternFill>
              </fill>
            </x14:dxf>
          </x14:cfRule>
          <xm:sqref>E301:N307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SET UP</vt:lpstr>
      <vt:lpstr>DECISIONS</vt:lpstr>
      <vt:lpstr>GAME</vt:lpstr>
      <vt:lpstr>RESULTS</vt:lpstr>
      <vt:lpstr>SHARES</vt:lpstr>
      <vt:lpstr>FIT TO NEEDS</vt:lpstr>
      <vt:lpstr>segment1</vt:lpstr>
      <vt:lpstr>segment2</vt:lpstr>
      <vt:lpstr>segment3</vt:lpstr>
      <vt:lpstr>segment4</vt:lpstr>
      <vt:lpstr>swot</vt:lpstr>
      <vt:lpstr>swotrev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2023-06-18T08:20:32Z</dcterms:created>
  <dcterms:modified xsi:type="dcterms:W3CDTF">2023-09-21T03:40:40Z</dcterms:modified>
</cp:coreProperties>
</file>