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6080" windowHeight="7755"/>
  </bookViews>
  <sheets>
    <sheet name="Financials" sheetId="1" r:id="rId1"/>
  </sheets>
  <calcPr calcId="145621"/>
</workbook>
</file>

<file path=xl/calcChain.xml><?xml version="1.0" encoding="utf-8"?>
<calcChain xmlns="http://schemas.openxmlformats.org/spreadsheetml/2006/main">
  <c r="K9" i="1" l="1"/>
  <c r="K11" i="1"/>
  <c r="K19" i="1" s="1"/>
  <c r="K25" i="1" s="1"/>
  <c r="J11" i="1"/>
  <c r="J19" i="1" s="1"/>
  <c r="J25" i="1" s="1"/>
  <c r="I11" i="1"/>
  <c r="H11" i="1"/>
  <c r="G11" i="1"/>
  <c r="F11" i="1"/>
  <c r="E11" i="1"/>
  <c r="D11" i="1"/>
  <c r="C11" i="1"/>
  <c r="K14" i="1" l="1"/>
  <c r="K26" i="1" s="1"/>
  <c r="J9" i="1"/>
  <c r="E19" i="1"/>
  <c r="E25" i="1" s="1"/>
  <c r="F19" i="1"/>
  <c r="F25" i="1" s="1"/>
  <c r="G19" i="1"/>
  <c r="G25" i="1" s="1"/>
  <c r="I19" i="1"/>
  <c r="I25" i="1" s="1"/>
  <c r="D9" i="1"/>
  <c r="D14" i="1" s="1"/>
  <c r="E9" i="1"/>
  <c r="F9" i="1"/>
  <c r="G9" i="1"/>
  <c r="H9" i="1"/>
  <c r="H14" i="1" s="1"/>
  <c r="I9" i="1"/>
  <c r="C9" i="1"/>
  <c r="J14" i="1" l="1"/>
  <c r="J26" i="1" s="1"/>
  <c r="D19" i="1"/>
  <c r="G14" i="1"/>
  <c r="G26" i="1" s="1"/>
  <c r="C14" i="1"/>
  <c r="C19" i="1"/>
  <c r="C25" i="1" s="1"/>
  <c r="F14" i="1"/>
  <c r="F26" i="1" s="1"/>
  <c r="E14" i="1"/>
  <c r="E26" i="1" s="1"/>
  <c r="I14" i="1"/>
  <c r="I26" i="1" s="1"/>
  <c r="H19" i="1"/>
  <c r="H25" i="1" l="1"/>
  <c r="H26" i="1" s="1"/>
  <c r="D25" i="1"/>
  <c r="D26" i="1" s="1"/>
  <c r="C26" i="1"/>
</calcChain>
</file>

<file path=xl/sharedStrings.xml><?xml version="1.0" encoding="utf-8"?>
<sst xmlns="http://schemas.openxmlformats.org/spreadsheetml/2006/main" count="25" uniqueCount="23">
  <si>
    <t>Attendance</t>
  </si>
  <si>
    <t>Entry Fee</t>
  </si>
  <si>
    <t>Fee Revenue</t>
  </si>
  <si>
    <t>Food/Drink</t>
  </si>
  <si>
    <t>TOTAL INCOME</t>
  </si>
  <si>
    <t>Website costs</t>
  </si>
  <si>
    <t>Social media ads</t>
  </si>
  <si>
    <t>Brochures/posters</t>
  </si>
  <si>
    <t>Equipment hire</t>
  </si>
  <si>
    <t>PT Office staff</t>
  </si>
  <si>
    <t>TOTAL COSTS</t>
  </si>
  <si>
    <t>PROFIT</t>
  </si>
  <si>
    <t>Other costs</t>
  </si>
  <si>
    <t>Other income</t>
  </si>
  <si>
    <t>Food/Drink per head</t>
  </si>
  <si>
    <t>Food/Drink revenue</t>
  </si>
  <si>
    <t>Next</t>
  </si>
  <si>
    <t>After</t>
  </si>
  <si>
    <t xml:space="preserve">FESTIVAL </t>
  </si>
  <si>
    <t>NOTE: You can only enter data in the YELLOW cells</t>
  </si>
  <si>
    <t>The Music Festival Strategy Formulation Exercise</t>
  </si>
  <si>
    <t>Security/Clean-up</t>
  </si>
  <si>
    <t>Music fees/acts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</si>
</sst>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164" fontId="2" fillId="0" borderId="1" xfId="1" applyNumberFormat="1" applyFont="1" applyBorder="1" applyProtection="1"/>
    <xf numFmtId="164" fontId="2" fillId="0" borderId="3" xfId="1" applyNumberFormat="1" applyFont="1" applyBorder="1" applyProtection="1"/>
    <xf numFmtId="164" fontId="2" fillId="0" borderId="5" xfId="1" applyNumberFormat="1" applyFont="1" applyBorder="1" applyProtection="1"/>
    <xf numFmtId="164" fontId="2" fillId="0" borderId="2" xfId="1" applyNumberFormat="1" applyFont="1" applyBorder="1" applyProtection="1"/>
    <xf numFmtId="164" fontId="2" fillId="6" borderId="2" xfId="1" applyNumberFormat="1" applyFont="1" applyFill="1" applyBorder="1" applyProtection="1">
      <protection locked="0"/>
    </xf>
    <xf numFmtId="164" fontId="2" fillId="6" borderId="3" xfId="1" applyNumberFormat="1" applyFont="1" applyFill="1" applyBorder="1" applyProtection="1">
      <protection locked="0"/>
    </xf>
    <xf numFmtId="164" fontId="2" fillId="0" borderId="7" xfId="1" applyNumberFormat="1" applyFont="1" applyBorder="1" applyProtection="1"/>
    <xf numFmtId="164" fontId="2" fillId="0" borderId="8" xfId="1" applyNumberFormat="1" applyFont="1" applyBorder="1" applyProtection="1"/>
    <xf numFmtId="164" fontId="2" fillId="6" borderId="6" xfId="1" applyNumberFormat="1" applyFont="1" applyFill="1" applyBorder="1" applyProtection="1">
      <protection locked="0"/>
    </xf>
    <xf numFmtId="164" fontId="2" fillId="6" borderId="9" xfId="1" applyNumberFormat="1" applyFont="1" applyFill="1" applyBorder="1" applyProtection="1">
      <protection locked="0"/>
    </xf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3" fillId="2" borderId="10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3" fillId="2" borderId="14" xfId="0" applyFont="1" applyFill="1" applyBorder="1" applyProtection="1"/>
    <xf numFmtId="164" fontId="2" fillId="0" borderId="15" xfId="1" applyNumberFormat="1" applyFont="1" applyBorder="1" applyProtection="1"/>
    <xf numFmtId="164" fontId="2" fillId="0" borderId="16" xfId="1" applyNumberFormat="1" applyFont="1" applyBorder="1" applyProtection="1"/>
    <xf numFmtId="0" fontId="3" fillId="2" borderId="4" xfId="0" applyFont="1" applyFill="1" applyBorder="1" applyProtection="1"/>
    <xf numFmtId="0" fontId="2" fillId="3" borderId="17" xfId="0" applyFont="1" applyFill="1" applyBorder="1" applyProtection="1"/>
    <xf numFmtId="0" fontId="2" fillId="3" borderId="18" xfId="0" applyFont="1" applyFill="1" applyBorder="1" applyProtection="1"/>
    <xf numFmtId="164" fontId="2" fillId="0" borderId="19" xfId="1" applyNumberFormat="1" applyFont="1" applyBorder="1" applyProtection="1"/>
    <xf numFmtId="0" fontId="2" fillId="3" borderId="20" xfId="0" applyFont="1" applyFill="1" applyBorder="1" applyProtection="1"/>
    <xf numFmtId="164" fontId="2" fillId="0" borderId="21" xfId="1" applyNumberFormat="1" applyFont="1" applyBorder="1" applyProtection="1"/>
    <xf numFmtId="164" fontId="2" fillId="0" borderId="22" xfId="1" applyNumberFormat="1" applyFont="1" applyBorder="1" applyProtection="1"/>
    <xf numFmtId="164" fontId="2" fillId="0" borderId="23" xfId="1" applyNumberFormat="1" applyFont="1" applyBorder="1" applyProtection="1"/>
    <xf numFmtId="164" fontId="2" fillId="6" borderId="24" xfId="1" applyNumberFormat="1" applyFont="1" applyFill="1" applyBorder="1" applyProtection="1">
      <protection locked="0"/>
    </xf>
    <xf numFmtId="164" fontId="2" fillId="6" borderId="25" xfId="1" applyNumberFormat="1" applyFont="1" applyFill="1" applyBorder="1" applyProtection="1">
      <protection locked="0"/>
    </xf>
    <xf numFmtId="0" fontId="3" fillId="3" borderId="4" xfId="0" applyFont="1" applyFill="1" applyBorder="1" applyProtection="1"/>
    <xf numFmtId="164" fontId="3" fillId="0" borderId="14" xfId="1" applyNumberFormat="1" applyFont="1" applyBorder="1" applyProtection="1"/>
    <xf numFmtId="164" fontId="3" fillId="0" borderId="11" xfId="1" applyNumberFormat="1" applyFont="1" applyBorder="1" applyProtection="1"/>
    <xf numFmtId="164" fontId="3" fillId="0" borderId="12" xfId="1" applyNumberFormat="1" applyFont="1" applyBorder="1" applyProtection="1"/>
    <xf numFmtId="164" fontId="3" fillId="0" borderId="10" xfId="1" applyNumberFormat="1" applyFont="1" applyBorder="1" applyProtection="1"/>
    <xf numFmtId="164" fontId="3" fillId="0" borderId="13" xfId="1" applyNumberFormat="1" applyFont="1" applyBorder="1" applyProtection="1"/>
    <xf numFmtId="0" fontId="5" fillId="4" borderId="4" xfId="0" applyFont="1" applyFill="1" applyBorder="1" applyProtection="1"/>
    <xf numFmtId="164" fontId="5" fillId="4" borderId="14" xfId="1" applyNumberFormat="1" applyFont="1" applyFill="1" applyBorder="1" applyProtection="1"/>
    <xf numFmtId="164" fontId="5" fillId="4" borderId="11" xfId="1" applyNumberFormat="1" applyFont="1" applyFill="1" applyBorder="1" applyProtection="1"/>
    <xf numFmtId="164" fontId="5" fillId="4" borderId="12" xfId="1" applyNumberFormat="1" applyFont="1" applyFill="1" applyBorder="1" applyProtection="1"/>
    <xf numFmtId="164" fontId="5" fillId="4" borderId="10" xfId="1" applyNumberFormat="1" applyFont="1" applyFill="1" applyBorder="1" applyProtection="1"/>
    <xf numFmtId="164" fontId="5" fillId="4" borderId="13" xfId="1" applyNumberFormat="1" applyFont="1" applyFill="1" applyBorder="1" applyProtection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workbookViewId="0">
      <selection activeCell="B2" sqref="B2:K2"/>
    </sheetView>
  </sheetViews>
  <sheetFormatPr defaultRowHeight="15" x14ac:dyDescent="0.25"/>
  <cols>
    <col min="2" max="2" width="24.5703125" bestFit="1" customWidth="1"/>
    <col min="3" max="3" width="12.7109375" bestFit="1" customWidth="1"/>
    <col min="4" max="9" width="14.5703125" bestFit="1" customWidth="1"/>
    <col min="10" max="11" width="18.5703125" customWidth="1"/>
  </cols>
  <sheetData>
    <row r="1" spans="2:11" ht="15.75" thickBot="1" x14ac:dyDescent="0.3"/>
    <row r="2" spans="2:11" ht="29.25" thickBot="1" x14ac:dyDescent="0.5">
      <c r="B2" s="46" t="s">
        <v>20</v>
      </c>
      <c r="C2" s="47"/>
      <c r="D2" s="47"/>
      <c r="E2" s="47"/>
      <c r="F2" s="47"/>
      <c r="G2" s="47"/>
      <c r="H2" s="47"/>
      <c r="I2" s="47"/>
      <c r="J2" s="47"/>
      <c r="K2" s="48"/>
    </row>
    <row r="3" spans="2:11" ht="15.75" thickBot="1" x14ac:dyDescent="0.3">
      <c r="B3" s="40"/>
      <c r="C3" s="41"/>
      <c r="D3" s="41"/>
      <c r="E3" s="41"/>
      <c r="F3" s="41"/>
      <c r="G3" s="41"/>
      <c r="H3" s="41"/>
      <c r="I3" s="41"/>
      <c r="J3" s="41"/>
      <c r="K3" s="42"/>
    </row>
    <row r="4" spans="2:11" ht="21.75" thickBot="1" x14ac:dyDescent="0.4">
      <c r="B4" s="43" t="s">
        <v>19</v>
      </c>
      <c r="C4" s="44"/>
      <c r="D4" s="44"/>
      <c r="E4" s="44"/>
      <c r="F4" s="44"/>
      <c r="G4" s="44"/>
      <c r="H4" s="44"/>
      <c r="I4" s="44"/>
      <c r="J4" s="44"/>
      <c r="K4" s="45"/>
    </row>
    <row r="5" spans="2:11" ht="15.75" thickBot="1" x14ac:dyDescent="0.3">
      <c r="B5" s="40"/>
      <c r="C5" s="41"/>
      <c r="D5" s="41"/>
      <c r="E5" s="41"/>
      <c r="F5" s="41"/>
      <c r="G5" s="41"/>
      <c r="H5" s="41"/>
      <c r="I5" s="41"/>
      <c r="J5" s="41"/>
      <c r="K5" s="42"/>
    </row>
    <row r="6" spans="2:11" ht="19.5" thickBot="1" x14ac:dyDescent="0.35">
      <c r="B6" s="18" t="s">
        <v>18</v>
      </c>
      <c r="C6" s="15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2">
        <v>7</v>
      </c>
      <c r="J6" s="13" t="s">
        <v>16</v>
      </c>
      <c r="K6" s="14" t="s">
        <v>17</v>
      </c>
    </row>
    <row r="7" spans="2:11" ht="18.75" x14ac:dyDescent="0.3">
      <c r="B7" s="19" t="s">
        <v>0</v>
      </c>
      <c r="C7" s="16">
        <v>3000</v>
      </c>
      <c r="D7" s="7">
        <v>6000</v>
      </c>
      <c r="E7" s="7">
        <v>8000</v>
      </c>
      <c r="F7" s="7">
        <v>9000</v>
      </c>
      <c r="G7" s="7">
        <v>9500</v>
      </c>
      <c r="H7" s="7">
        <v>9800</v>
      </c>
      <c r="I7" s="8">
        <v>10000</v>
      </c>
      <c r="J7" s="9"/>
      <c r="K7" s="10"/>
    </row>
    <row r="8" spans="2:11" ht="18.75" x14ac:dyDescent="0.3">
      <c r="B8" s="20" t="s">
        <v>1</v>
      </c>
      <c r="C8" s="17">
        <v>20</v>
      </c>
      <c r="D8" s="1">
        <v>20</v>
      </c>
      <c r="E8" s="1">
        <v>20</v>
      </c>
      <c r="F8" s="1">
        <v>20</v>
      </c>
      <c r="G8" s="1">
        <v>20</v>
      </c>
      <c r="H8" s="1">
        <v>20</v>
      </c>
      <c r="I8" s="3">
        <v>20</v>
      </c>
      <c r="J8" s="5"/>
      <c r="K8" s="6"/>
    </row>
    <row r="9" spans="2:11" ht="18.75" x14ac:dyDescent="0.3">
      <c r="B9" s="20" t="s">
        <v>2</v>
      </c>
      <c r="C9" s="17">
        <f>+C8*C7</f>
        <v>60000</v>
      </c>
      <c r="D9" s="1">
        <f t="shared" ref="D9:K9" si="0">+D8*D7</f>
        <v>120000</v>
      </c>
      <c r="E9" s="1">
        <f t="shared" si="0"/>
        <v>160000</v>
      </c>
      <c r="F9" s="1">
        <f t="shared" si="0"/>
        <v>180000</v>
      </c>
      <c r="G9" s="1">
        <f t="shared" si="0"/>
        <v>190000</v>
      </c>
      <c r="H9" s="1">
        <f t="shared" si="0"/>
        <v>196000</v>
      </c>
      <c r="I9" s="3">
        <f t="shared" si="0"/>
        <v>200000</v>
      </c>
      <c r="J9" s="4">
        <f t="shared" si="0"/>
        <v>0</v>
      </c>
      <c r="K9" s="2">
        <f t="shared" si="0"/>
        <v>0</v>
      </c>
    </row>
    <row r="10" spans="2:11" ht="18.75" x14ac:dyDescent="0.3">
      <c r="B10" s="20" t="s">
        <v>14</v>
      </c>
      <c r="C10" s="17">
        <v>25</v>
      </c>
      <c r="D10" s="1">
        <v>25</v>
      </c>
      <c r="E10" s="1">
        <v>25</v>
      </c>
      <c r="F10" s="1">
        <v>25</v>
      </c>
      <c r="G10" s="1">
        <v>25</v>
      </c>
      <c r="H10" s="1">
        <v>25</v>
      </c>
      <c r="I10" s="3">
        <v>25</v>
      </c>
      <c r="J10" s="5"/>
      <c r="K10" s="6"/>
    </row>
    <row r="11" spans="2:11" ht="18.75" x14ac:dyDescent="0.3">
      <c r="B11" s="20" t="s">
        <v>15</v>
      </c>
      <c r="C11" s="17">
        <f>+C10*C7</f>
        <v>75000</v>
      </c>
      <c r="D11" s="1">
        <f t="shared" ref="D11:K11" si="1">+D10*D7</f>
        <v>150000</v>
      </c>
      <c r="E11" s="1">
        <f t="shared" si="1"/>
        <v>200000</v>
      </c>
      <c r="F11" s="1">
        <f t="shared" si="1"/>
        <v>225000</v>
      </c>
      <c r="G11" s="1">
        <f t="shared" si="1"/>
        <v>237500</v>
      </c>
      <c r="H11" s="1">
        <f t="shared" si="1"/>
        <v>245000</v>
      </c>
      <c r="I11" s="3">
        <f t="shared" si="1"/>
        <v>250000</v>
      </c>
      <c r="J11" s="4">
        <f t="shared" si="1"/>
        <v>0</v>
      </c>
      <c r="K11" s="2">
        <f t="shared" si="1"/>
        <v>0</v>
      </c>
    </row>
    <row r="12" spans="2:11" ht="18.75" x14ac:dyDescent="0.3">
      <c r="B12" s="20" t="s">
        <v>13</v>
      </c>
      <c r="C12" s="17"/>
      <c r="D12" s="1"/>
      <c r="E12" s="1"/>
      <c r="F12" s="1"/>
      <c r="G12" s="1"/>
      <c r="H12" s="1"/>
      <c r="I12" s="3"/>
      <c r="J12" s="5"/>
      <c r="K12" s="6"/>
    </row>
    <row r="13" spans="2:11" ht="19.5" thickBot="1" x14ac:dyDescent="0.35">
      <c r="B13" s="22" t="s">
        <v>13</v>
      </c>
      <c r="C13" s="23"/>
      <c r="D13" s="24"/>
      <c r="E13" s="24"/>
      <c r="F13" s="24"/>
      <c r="G13" s="24"/>
      <c r="H13" s="24"/>
      <c r="I13" s="25"/>
      <c r="J13" s="26"/>
      <c r="K13" s="27"/>
    </row>
    <row r="14" spans="2:11" ht="19.5" thickBot="1" x14ac:dyDescent="0.35">
      <c r="B14" s="28" t="s">
        <v>4</v>
      </c>
      <c r="C14" s="29">
        <f>+C11+C9</f>
        <v>135000</v>
      </c>
      <c r="D14" s="30">
        <f t="shared" ref="D14:I14" si="2">+D11+D9</f>
        <v>270000</v>
      </c>
      <c r="E14" s="30">
        <f t="shared" si="2"/>
        <v>360000</v>
      </c>
      <c r="F14" s="30">
        <f t="shared" si="2"/>
        <v>405000</v>
      </c>
      <c r="G14" s="30">
        <f t="shared" si="2"/>
        <v>427500</v>
      </c>
      <c r="H14" s="30">
        <f t="shared" si="2"/>
        <v>441000</v>
      </c>
      <c r="I14" s="31">
        <f t="shared" si="2"/>
        <v>450000</v>
      </c>
      <c r="J14" s="32">
        <f>+J9+J11+J12+J13</f>
        <v>0</v>
      </c>
      <c r="K14" s="33">
        <f>+K9+K11+K12+K13</f>
        <v>0</v>
      </c>
    </row>
    <row r="15" spans="2:11" ht="18.75" x14ac:dyDescent="0.3">
      <c r="B15" s="19" t="s">
        <v>5</v>
      </c>
      <c r="C15" s="16">
        <v>0</v>
      </c>
      <c r="D15" s="7">
        <v>0</v>
      </c>
      <c r="E15" s="7">
        <v>5000</v>
      </c>
      <c r="F15" s="7">
        <v>10000</v>
      </c>
      <c r="G15" s="7">
        <v>15000</v>
      </c>
      <c r="H15" s="7">
        <v>20000</v>
      </c>
      <c r="I15" s="8">
        <v>25000</v>
      </c>
      <c r="J15" s="9"/>
      <c r="K15" s="10"/>
    </row>
    <row r="16" spans="2:11" ht="18.75" x14ac:dyDescent="0.3">
      <c r="B16" s="20" t="s">
        <v>6</v>
      </c>
      <c r="C16" s="17">
        <v>0</v>
      </c>
      <c r="D16" s="1">
        <v>0</v>
      </c>
      <c r="E16" s="1">
        <v>0</v>
      </c>
      <c r="F16" s="1">
        <v>0</v>
      </c>
      <c r="G16" s="1">
        <v>0</v>
      </c>
      <c r="H16" s="1">
        <v>10000</v>
      </c>
      <c r="I16" s="3">
        <v>20000</v>
      </c>
      <c r="J16" s="5"/>
      <c r="K16" s="6"/>
    </row>
    <row r="17" spans="2:11" ht="18.75" x14ac:dyDescent="0.3">
      <c r="B17" s="20" t="s">
        <v>7</v>
      </c>
      <c r="C17" s="17">
        <v>20000</v>
      </c>
      <c r="D17" s="1">
        <v>20000</v>
      </c>
      <c r="E17" s="1">
        <v>20000</v>
      </c>
      <c r="F17" s="1">
        <v>20000</v>
      </c>
      <c r="G17" s="1">
        <v>20000</v>
      </c>
      <c r="H17" s="1">
        <v>20000</v>
      </c>
      <c r="I17" s="3">
        <v>20000</v>
      </c>
      <c r="J17" s="5"/>
      <c r="K17" s="6"/>
    </row>
    <row r="18" spans="2:11" ht="18.75" x14ac:dyDescent="0.3">
      <c r="B18" s="20" t="s">
        <v>21</v>
      </c>
      <c r="C18" s="17">
        <v>5000</v>
      </c>
      <c r="D18" s="1">
        <v>10000</v>
      </c>
      <c r="E18" s="1">
        <v>15000</v>
      </c>
      <c r="F18" s="1">
        <v>20000</v>
      </c>
      <c r="G18" s="1">
        <v>25000</v>
      </c>
      <c r="H18" s="1">
        <v>30000</v>
      </c>
      <c r="I18" s="3">
        <v>35000</v>
      </c>
      <c r="J18" s="5"/>
      <c r="K18" s="6"/>
    </row>
    <row r="19" spans="2:11" ht="18.75" x14ac:dyDescent="0.3">
      <c r="B19" s="20" t="s">
        <v>3</v>
      </c>
      <c r="C19" s="17">
        <f>+C11/2</f>
        <v>37500</v>
      </c>
      <c r="D19" s="1">
        <f t="shared" ref="D19:K19" si="3">+D11/2</f>
        <v>75000</v>
      </c>
      <c r="E19" s="1">
        <f t="shared" si="3"/>
        <v>100000</v>
      </c>
      <c r="F19" s="1">
        <f t="shared" si="3"/>
        <v>112500</v>
      </c>
      <c r="G19" s="1">
        <f t="shared" si="3"/>
        <v>118750</v>
      </c>
      <c r="H19" s="1">
        <f t="shared" si="3"/>
        <v>122500</v>
      </c>
      <c r="I19" s="3">
        <f t="shared" si="3"/>
        <v>125000</v>
      </c>
      <c r="J19" s="21">
        <f t="shared" si="3"/>
        <v>0</v>
      </c>
      <c r="K19" s="2">
        <f t="shared" si="3"/>
        <v>0</v>
      </c>
    </row>
    <row r="20" spans="2:11" ht="18.75" x14ac:dyDescent="0.3">
      <c r="B20" s="20" t="s">
        <v>8</v>
      </c>
      <c r="C20" s="17">
        <v>20000</v>
      </c>
      <c r="D20" s="1">
        <v>25000</v>
      </c>
      <c r="E20" s="1">
        <v>30000</v>
      </c>
      <c r="F20" s="1">
        <v>35000</v>
      </c>
      <c r="G20" s="1">
        <v>40000</v>
      </c>
      <c r="H20" s="1">
        <v>45000</v>
      </c>
      <c r="I20" s="3">
        <v>50000</v>
      </c>
      <c r="J20" s="5"/>
      <c r="K20" s="6"/>
    </row>
    <row r="21" spans="2:11" ht="18.75" x14ac:dyDescent="0.3">
      <c r="B21" s="20" t="s">
        <v>9</v>
      </c>
      <c r="C21" s="17">
        <v>15000</v>
      </c>
      <c r="D21" s="1">
        <v>15000</v>
      </c>
      <c r="E21" s="1">
        <v>15000</v>
      </c>
      <c r="F21" s="1">
        <v>15000</v>
      </c>
      <c r="G21" s="1">
        <v>15000</v>
      </c>
      <c r="H21" s="1">
        <v>15000</v>
      </c>
      <c r="I21" s="3">
        <v>15000</v>
      </c>
      <c r="J21" s="5"/>
      <c r="K21" s="6"/>
    </row>
    <row r="22" spans="2:11" ht="18.75" x14ac:dyDescent="0.3">
      <c r="B22" s="20" t="s">
        <v>22</v>
      </c>
      <c r="C22" s="17">
        <v>0</v>
      </c>
      <c r="D22" s="1">
        <v>0</v>
      </c>
      <c r="E22" s="1">
        <v>0</v>
      </c>
      <c r="F22" s="1">
        <v>25000</v>
      </c>
      <c r="G22" s="1">
        <v>30000</v>
      </c>
      <c r="H22" s="1">
        <v>35000</v>
      </c>
      <c r="I22" s="3">
        <v>40000</v>
      </c>
      <c r="J22" s="5"/>
      <c r="K22" s="6"/>
    </row>
    <row r="23" spans="2:11" ht="18.75" x14ac:dyDescent="0.3">
      <c r="B23" s="20" t="s">
        <v>12</v>
      </c>
      <c r="C23" s="17"/>
      <c r="D23" s="1"/>
      <c r="E23" s="1"/>
      <c r="F23" s="1"/>
      <c r="G23" s="1"/>
      <c r="H23" s="1"/>
      <c r="I23" s="3"/>
      <c r="J23" s="5"/>
      <c r="K23" s="6"/>
    </row>
    <row r="24" spans="2:11" ht="19.5" thickBot="1" x14ac:dyDescent="0.35">
      <c r="B24" s="22" t="s">
        <v>12</v>
      </c>
      <c r="C24" s="23"/>
      <c r="D24" s="24"/>
      <c r="E24" s="24"/>
      <c r="F24" s="24"/>
      <c r="G24" s="24"/>
      <c r="H24" s="24"/>
      <c r="I24" s="25"/>
      <c r="J24" s="26"/>
      <c r="K24" s="27"/>
    </row>
    <row r="25" spans="2:11" ht="19.5" thickBot="1" x14ac:dyDescent="0.35">
      <c r="B25" s="28" t="s">
        <v>10</v>
      </c>
      <c r="C25" s="29">
        <f>SUM(C15:C22)</f>
        <v>97500</v>
      </c>
      <c r="D25" s="30">
        <f>SUM(D15:D22)</f>
        <v>145000</v>
      </c>
      <c r="E25" s="30">
        <f>SUM(E15:E22)</f>
        <v>185000</v>
      </c>
      <c r="F25" s="30">
        <f>SUM(F15:F22)</f>
        <v>237500</v>
      </c>
      <c r="G25" s="30">
        <f>SUM(G15:G22)</f>
        <v>263750</v>
      </c>
      <c r="H25" s="30">
        <f>SUM(H15:H22)</f>
        <v>297500</v>
      </c>
      <c r="I25" s="31">
        <f>SUM(I15:I22)</f>
        <v>330000</v>
      </c>
      <c r="J25" s="32">
        <f>SUM(J15:J24)</f>
        <v>0</v>
      </c>
      <c r="K25" s="33">
        <f>SUM(K15:K24)</f>
        <v>0</v>
      </c>
    </row>
    <row r="26" spans="2:11" ht="24" thickBot="1" x14ac:dyDescent="0.4">
      <c r="B26" s="34" t="s">
        <v>11</v>
      </c>
      <c r="C26" s="35">
        <f>+C14-C25</f>
        <v>37500</v>
      </c>
      <c r="D26" s="36">
        <f t="shared" ref="D26:K26" si="4">+D14-D25</f>
        <v>125000</v>
      </c>
      <c r="E26" s="36">
        <f t="shared" si="4"/>
        <v>175000</v>
      </c>
      <c r="F26" s="36">
        <f t="shared" si="4"/>
        <v>167500</v>
      </c>
      <c r="G26" s="36">
        <f t="shared" si="4"/>
        <v>163750</v>
      </c>
      <c r="H26" s="36">
        <f t="shared" si="4"/>
        <v>143500</v>
      </c>
      <c r="I26" s="37">
        <f t="shared" si="4"/>
        <v>120000</v>
      </c>
      <c r="J26" s="38">
        <f t="shared" si="4"/>
        <v>0</v>
      </c>
      <c r="K26" s="39">
        <f t="shared" si="4"/>
        <v>0</v>
      </c>
    </row>
  </sheetData>
  <sheetProtection password="84AD" sheet="1" objects="1" scenarios="1"/>
  <mergeCells count="2">
    <mergeCell ref="B4:K4"/>
    <mergeCell ref="B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2016-09-21T11:58:56Z</dcterms:created>
  <dcterms:modified xsi:type="dcterms:W3CDTF">2017-02-13T00:43:45Z</dcterms:modified>
</cp:coreProperties>
</file>